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king\Desktop\"/>
    </mc:Choice>
  </mc:AlternateContent>
  <bookViews>
    <workbookView xWindow="0" yWindow="0" windowWidth="23040" windowHeight="9060"/>
  </bookViews>
  <sheets>
    <sheet name="Score Entry" sheetId="1" r:id="rId1"/>
    <sheet name="Settings" sheetId="2" r:id="rId2"/>
  </sheets>
  <definedNames>
    <definedName name="X1_">Settings!$D$2:$D$12</definedName>
    <definedName name="X2_">Settings!$E$2:$E$23</definedName>
    <definedName name="X3_">Settings!$F$2</definedName>
    <definedName name="X4_">Settings!$G$2</definedName>
  </definedNames>
  <calcPr calcId="171027"/>
  <customWorkbookViews>
    <customWorkbookView name="AS - Personal View" guid="{4820DA2E-A244-384F-A7D8-CE7658576F35}" mergeInterval="0" personalView="1" yWindow="54" windowWidth="1280" windowHeight="824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41" i="1" l="1"/>
  <c r="AH42" i="1" s="1"/>
  <c r="AG41" i="1"/>
  <c r="AG42" i="1" s="1"/>
  <c r="AF41" i="1"/>
  <c r="AF42" i="1" s="1"/>
  <c r="AE41" i="1"/>
  <c r="AE42" i="1" s="1"/>
  <c r="AD41" i="1"/>
  <c r="AD42" i="1" s="1"/>
  <c r="AC41" i="1"/>
  <c r="AC42" i="1" s="1"/>
  <c r="AB41" i="1"/>
  <c r="AB42" i="1" s="1"/>
  <c r="AA41" i="1"/>
  <c r="AA42" i="1" s="1"/>
  <c r="Z41" i="1"/>
  <c r="Z42" i="1" s="1"/>
  <c r="Y41" i="1"/>
  <c r="Y42" i="1" s="1"/>
  <c r="X41" i="1"/>
  <c r="X42" i="1" s="1"/>
  <c r="W41" i="1"/>
  <c r="W42" i="1" s="1"/>
  <c r="V41" i="1"/>
  <c r="V42" i="1" s="1"/>
  <c r="U41" i="1"/>
  <c r="U42" i="1" s="1"/>
  <c r="T41" i="1"/>
  <c r="T42" i="1" s="1"/>
  <c r="S41" i="1"/>
  <c r="S42" i="1" s="1"/>
  <c r="R41" i="1"/>
  <c r="R42" i="1" s="1"/>
  <c r="Q41" i="1"/>
  <c r="Q42" i="1" s="1"/>
  <c r="P41" i="1"/>
  <c r="P42" i="1" s="1"/>
  <c r="O41" i="1"/>
  <c r="O42" i="1" s="1"/>
  <c r="N41" i="1"/>
  <c r="N42" i="1" s="1"/>
  <c r="M41" i="1"/>
  <c r="M42" i="1" s="1"/>
  <c r="L41" i="1"/>
  <c r="L42" i="1" s="1"/>
  <c r="K41" i="1"/>
  <c r="K42" i="1" s="1"/>
  <c r="J41" i="1"/>
  <c r="J42" i="1" s="1"/>
  <c r="I41" i="1"/>
  <c r="I42" i="1" s="1"/>
  <c r="H41" i="1"/>
  <c r="H42" i="1" s="1"/>
  <c r="G41" i="1"/>
  <c r="G42" i="1" s="1"/>
  <c r="F41" i="1"/>
  <c r="F42" i="1" s="1"/>
  <c r="AH37" i="1" l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H29" i="1"/>
  <c r="AH30" i="1" s="1"/>
  <c r="AG29" i="1"/>
  <c r="AG30" i="1" s="1"/>
  <c r="AF29" i="1"/>
  <c r="AF30" i="1" s="1"/>
  <c r="AE29" i="1"/>
  <c r="AE30" i="1" s="1"/>
  <c r="AD29" i="1"/>
  <c r="AD30" i="1" s="1"/>
  <c r="AC29" i="1"/>
  <c r="AC30" i="1" s="1"/>
  <c r="AB29" i="1"/>
  <c r="AB30" i="1" s="1"/>
  <c r="AA29" i="1"/>
  <c r="AA30" i="1" s="1"/>
  <c r="Z29" i="1"/>
  <c r="Z30" i="1" s="1"/>
  <c r="Y29" i="1"/>
  <c r="Y30" i="1" s="1"/>
  <c r="X29" i="1"/>
  <c r="X30" i="1" s="1"/>
  <c r="W29" i="1"/>
  <c r="W30" i="1" s="1"/>
  <c r="V29" i="1"/>
  <c r="V30" i="1" s="1"/>
  <c r="U29" i="1"/>
  <c r="U30" i="1" s="1"/>
  <c r="T29" i="1"/>
  <c r="T30" i="1" s="1"/>
  <c r="S29" i="1"/>
  <c r="S30" i="1" s="1"/>
  <c r="R29" i="1"/>
  <c r="R30" i="1" s="1"/>
  <c r="Q29" i="1"/>
  <c r="Q30" i="1" s="1"/>
  <c r="P29" i="1"/>
  <c r="P30" i="1" s="1"/>
  <c r="O29" i="1"/>
  <c r="O30" i="1" s="1"/>
  <c r="N29" i="1"/>
  <c r="N30" i="1" s="1"/>
  <c r="M29" i="1"/>
  <c r="M30" i="1" s="1"/>
  <c r="L29" i="1"/>
  <c r="L30" i="1" s="1"/>
  <c r="K29" i="1"/>
  <c r="K30" i="1" s="1"/>
  <c r="J29" i="1"/>
  <c r="J30" i="1" s="1"/>
  <c r="I29" i="1"/>
  <c r="I30" i="1" s="1"/>
  <c r="H29" i="1"/>
  <c r="H30" i="1" s="1"/>
  <c r="G29" i="1"/>
  <c r="G30" i="1" s="1"/>
  <c r="F29" i="1"/>
  <c r="F30" i="1" s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F32" i="1" l="1"/>
  <c r="F26" i="1"/>
  <c r="G26" i="1"/>
  <c r="G32" i="1" s="1"/>
  <c r="H26" i="1"/>
  <c r="H32" i="1" s="1"/>
  <c r="I26" i="1"/>
  <c r="I32" i="1" s="1"/>
  <c r="J26" i="1"/>
  <c r="J32" i="1" s="1"/>
  <c r="K26" i="1"/>
  <c r="K32" i="1" s="1"/>
  <c r="L26" i="1"/>
  <c r="L32" i="1" s="1"/>
  <c r="M26" i="1"/>
  <c r="M32" i="1" s="1"/>
  <c r="N26" i="1"/>
  <c r="N32" i="1" s="1"/>
  <c r="O26" i="1"/>
  <c r="O32" i="1" s="1"/>
  <c r="P26" i="1"/>
  <c r="P32" i="1" s="1"/>
  <c r="Q26" i="1"/>
  <c r="Q32" i="1" s="1"/>
  <c r="R26" i="1"/>
  <c r="R32" i="1" s="1"/>
  <c r="S26" i="1"/>
  <c r="S32" i="1" s="1"/>
  <c r="T26" i="1"/>
  <c r="T32" i="1" s="1"/>
  <c r="U26" i="1"/>
  <c r="U32" i="1" s="1"/>
  <c r="V26" i="1"/>
  <c r="V32" i="1" s="1"/>
  <c r="W26" i="1"/>
  <c r="W32" i="1" s="1"/>
  <c r="X26" i="1"/>
  <c r="X32" i="1" s="1"/>
  <c r="Y26" i="1"/>
  <c r="Y32" i="1" s="1"/>
  <c r="Z26" i="1"/>
  <c r="Z32" i="1" s="1"/>
  <c r="AA26" i="1"/>
  <c r="AA32" i="1" s="1"/>
  <c r="AB26" i="1"/>
  <c r="AB32" i="1" s="1"/>
  <c r="AC26" i="1"/>
  <c r="AC32" i="1" s="1"/>
  <c r="AD26" i="1"/>
  <c r="AD32" i="1" s="1"/>
  <c r="AE26" i="1"/>
  <c r="AE32" i="1" s="1"/>
  <c r="AF26" i="1"/>
  <c r="AF32" i="1" s="1"/>
  <c r="AG26" i="1"/>
  <c r="AG32" i="1" s="1"/>
  <c r="AH26" i="1"/>
  <c r="AH32" i="1" s="1"/>
  <c r="E26" i="1" l="1"/>
  <c r="AH45" i="1" l="1"/>
  <c r="AH46" i="1" s="1"/>
  <c r="AH48" i="1" s="1"/>
  <c r="AG45" i="1"/>
  <c r="AG46" i="1" s="1"/>
  <c r="AG48" i="1" s="1"/>
  <c r="AF45" i="1"/>
  <c r="AF46" i="1" s="1"/>
  <c r="AF48" i="1" s="1"/>
  <c r="AE45" i="1"/>
  <c r="AE46" i="1" s="1"/>
  <c r="AE48" i="1" s="1"/>
  <c r="AD45" i="1"/>
  <c r="AD46" i="1" s="1"/>
  <c r="AD48" i="1" s="1"/>
  <c r="AC45" i="1"/>
  <c r="AC46" i="1" s="1"/>
  <c r="AC48" i="1" s="1"/>
  <c r="AB45" i="1"/>
  <c r="AB46" i="1" s="1"/>
  <c r="AB48" i="1" s="1"/>
  <c r="AA45" i="1"/>
  <c r="AA46" i="1" s="1"/>
  <c r="AA48" i="1" s="1"/>
  <c r="Z45" i="1"/>
  <c r="Z46" i="1" s="1"/>
  <c r="Z48" i="1" s="1"/>
  <c r="Y45" i="1"/>
  <c r="Y46" i="1" s="1"/>
  <c r="Y48" i="1" s="1"/>
  <c r="X45" i="1"/>
  <c r="X46" i="1" s="1"/>
  <c r="X48" i="1" s="1"/>
  <c r="W45" i="1"/>
  <c r="W46" i="1" s="1"/>
  <c r="W48" i="1" s="1"/>
  <c r="V45" i="1"/>
  <c r="V46" i="1" s="1"/>
  <c r="V48" i="1" s="1"/>
  <c r="U45" i="1"/>
  <c r="U46" i="1" s="1"/>
  <c r="U48" i="1" s="1"/>
  <c r="T45" i="1"/>
  <c r="T46" i="1" s="1"/>
  <c r="T48" i="1" s="1"/>
  <c r="S45" i="1"/>
  <c r="S46" i="1" s="1"/>
  <c r="S48" i="1" s="1"/>
  <c r="R45" i="1"/>
  <c r="R46" i="1" s="1"/>
  <c r="R48" i="1" s="1"/>
  <c r="Q45" i="1"/>
  <c r="Q46" i="1" s="1"/>
  <c r="Q48" i="1" s="1"/>
  <c r="P45" i="1"/>
  <c r="P46" i="1" s="1"/>
  <c r="P48" i="1" s="1"/>
  <c r="O45" i="1"/>
  <c r="O46" i="1" s="1"/>
  <c r="O48" i="1" s="1"/>
  <c r="N45" i="1"/>
  <c r="N46" i="1" s="1"/>
  <c r="N48" i="1" s="1"/>
  <c r="M45" i="1"/>
  <c r="M46" i="1" s="1"/>
  <c r="M48" i="1" s="1"/>
  <c r="L45" i="1"/>
  <c r="L46" i="1" s="1"/>
  <c r="L48" i="1" s="1"/>
  <c r="K45" i="1"/>
  <c r="K46" i="1" s="1"/>
  <c r="K48" i="1" s="1"/>
  <c r="J45" i="1"/>
  <c r="J46" i="1" s="1"/>
  <c r="J48" i="1" s="1"/>
  <c r="I45" i="1"/>
  <c r="I46" i="1" s="1"/>
  <c r="I48" i="1" s="1"/>
  <c r="H45" i="1"/>
  <c r="H46" i="1" s="1"/>
  <c r="H48" i="1" s="1"/>
  <c r="G45" i="1"/>
  <c r="G46" i="1" s="1"/>
  <c r="G48" i="1" s="1"/>
  <c r="F45" i="1"/>
  <c r="F46" i="1" s="1"/>
  <c r="F48" i="1" s="1"/>
  <c r="E45" i="1"/>
  <c r="E46" i="1" s="1"/>
  <c r="E19" i="1" l="1"/>
  <c r="Y50" i="1" l="1"/>
  <c r="AH50" i="1"/>
  <c r="E29" i="1"/>
  <c r="E30" i="1" l="1"/>
  <c r="E32" i="1" s="1"/>
  <c r="V50" i="1"/>
  <c r="Z50" i="1"/>
  <c r="X50" i="1"/>
  <c r="P50" i="1"/>
  <c r="L50" i="1"/>
  <c r="O50" i="1"/>
  <c r="T50" i="1"/>
  <c r="AB50" i="1"/>
  <c r="AF50" i="1"/>
  <c r="AD50" i="1"/>
  <c r="AC50" i="1"/>
  <c r="K50" i="1"/>
  <c r="U50" i="1"/>
  <c r="AE50" i="1"/>
  <c r="AA50" i="1"/>
  <c r="W50" i="1"/>
  <c r="M50" i="1"/>
  <c r="S50" i="1"/>
  <c r="I50" i="1"/>
  <c r="N50" i="1"/>
  <c r="F50" i="1"/>
  <c r="R50" i="1"/>
  <c r="AG50" i="1"/>
  <c r="Q50" i="1"/>
  <c r="H50" i="1"/>
  <c r="J50" i="1"/>
  <c r="G50" i="1"/>
  <c r="E41" i="1" l="1"/>
  <c r="E42" i="1" l="1"/>
  <c r="E48" i="1" l="1"/>
  <c r="E50" i="1" s="1"/>
</calcChain>
</file>

<file path=xl/sharedStrings.xml><?xml version="1.0" encoding="utf-8"?>
<sst xmlns="http://schemas.openxmlformats.org/spreadsheetml/2006/main" count="107" uniqueCount="103">
  <si>
    <t>CRITERIA</t>
  </si>
  <si>
    <t>Minimal performance
1-4 points</t>
  </si>
  <si>
    <t>Adequate performance
5-8 points</t>
  </si>
  <si>
    <t>Exemplary performance
9-10 points</t>
  </si>
  <si>
    <t>Rubric Type (S=Standard, E=Expanded)</t>
  </si>
  <si>
    <t>First ID Cell</t>
  </si>
  <si>
    <t># of ID Columns</t>
  </si>
  <si>
    <t>Page # Cell</t>
  </si>
  <si>
    <t>Round 1 Total</t>
  </si>
  <si>
    <t>Final Round Total</t>
  </si>
  <si>
    <t>Second ID Cell</t>
  </si>
  <si>
    <t>Third ID Cell</t>
  </si>
  <si>
    <t>X1</t>
  </si>
  <si>
    <t>X2</t>
  </si>
  <si>
    <t>X3</t>
  </si>
  <si>
    <t>X4</t>
  </si>
  <si>
    <t>Go/No Go Specifications</t>
  </si>
  <si>
    <t>NA</t>
  </si>
  <si>
    <t>Fourth ID Cell</t>
  </si>
  <si>
    <t>If there is a Rule Violation Recorded, an X will appear in the Space to the Right</t>
  </si>
  <si>
    <t>Deduction for rules violation(s):  twenty percent (20%) of the total possible points for the above section(s)</t>
  </si>
  <si>
    <t>Record Scores in Columns Below</t>
  </si>
  <si>
    <t>E</t>
  </si>
  <si>
    <t>E1</t>
  </si>
  <si>
    <t>Completed LEAP Response is present</t>
  </si>
  <si>
    <t>Criterion Performance Levels</t>
  </si>
  <si>
    <t>Documentation (50 points)</t>
  </si>
  <si>
    <t>DOCUMENTATION SUBTOTAL (50 points)</t>
  </si>
  <si>
    <t>The team's efforts are not clearly communicated, lack detail, and are unconvincing; few, if any, attempts are made to identify and incorporate the SLC Practices.</t>
  </si>
  <si>
    <t>The team's efforts are adequately communicated, include some detail, are clear, and are generally convincing; identification and incorporation of the SLC Practices are satisfactory.</t>
  </si>
  <si>
    <t>2018 &amp; 2019 OFFICIAL RATING FORM</t>
  </si>
  <si>
    <t>Total prior to LEAP</t>
  </si>
  <si>
    <t>LEAP Points</t>
  </si>
  <si>
    <t>The teams efforts are clearly communicated, fully-detailed, and convincing; identification and incorporation of the SLC Practices are excellent.</t>
  </si>
  <si>
    <t>Deduction for rules violation(s):  twenty percent (20%) of the total possible points for the semifinalist section</t>
  </si>
  <si>
    <t>Before judging an entry, ensure all items below are present; indicate presence with an "X" in the box. If an item is missing, leave the box blank and place an "X" in the box labeled ENTRY NOT EVALUATED; this disqualifies the entry and it is not to be judged.</t>
  </si>
  <si>
    <t>Portfolio is present</t>
  </si>
  <si>
    <t>JUNIOR SOLAR SPRINT</t>
  </si>
  <si>
    <t>Model car with solar panel is present</t>
  </si>
  <si>
    <t>The model is safe to participate in the time trials and, if deemed appropriate, the semifinalist races.</t>
  </si>
  <si>
    <t>The model meets all required specifications</t>
  </si>
  <si>
    <t xml:space="preserve">The quality of the display is extremely poor and/or exceeds size requirements. </t>
  </si>
  <si>
    <t xml:space="preserve">The display is adequately created and meets the size specifications. </t>
  </si>
  <si>
    <t xml:space="preserve">The display is exemplary, includes eye-catching details, and meets the size specifications. </t>
  </si>
  <si>
    <t>The design of the solar model is poor and shows little effort.</t>
  </si>
  <si>
    <t>The design of the solar model is adequate but not of exceptional quality.</t>
  </si>
  <si>
    <t xml:space="preserve">The design of the solar model exhibits exceptional quality. </t>
  </si>
  <si>
    <t>The solar model car design shows exceptional creativity and originality.</t>
  </si>
  <si>
    <t>The solar model car lacks quality of construction.</t>
  </si>
  <si>
    <t xml:space="preserve">The solar model car demonstrates adequate quality of construction. </t>
  </si>
  <si>
    <t>The solar model car demonstrates exceptional quality of construction.</t>
  </si>
  <si>
    <t>DISPLAY AND MODEL SUBTOTAL (40 points)</t>
  </si>
  <si>
    <t>A number of portfolio components are missing.</t>
  </si>
  <si>
    <t>Most of the portfolio components are included, but the portfolio lacks overall quality.</t>
  </si>
  <si>
    <t xml:space="preserve">The portfolio includes all required components; it is neat and properly organized; effort and quality are evident. </t>
  </si>
  <si>
    <t>The Project Log is lacking significant portions; it is messy and demonstrates lack of effort.</t>
  </si>
  <si>
    <t xml:space="preserve">The Project Log is complete and accurate; the presentation is neat and orderly; a great deal of effort is evident. </t>
  </si>
  <si>
    <t>Some drawings are missing and/ or drawings are of poor quality.</t>
  </si>
  <si>
    <t xml:space="preserve">Drawings are acceptable; all required views are shown. </t>
  </si>
  <si>
    <t>Drawings are accurate and complete; all required views are present; rough sketches are included.</t>
  </si>
  <si>
    <t>Several details of the model, such as model size, wheel size, and gear ratio are missing and/or are poor; the components list is very limited.</t>
  </si>
  <si>
    <t>Most details of the model, such as model size, wheel size, and gear ratio are included; most components are included.</t>
  </si>
  <si>
    <t xml:space="preserve">All details of the model, such as model size, wheel size, and gear ratio are present; all components are included. </t>
  </si>
  <si>
    <t xml:space="preserve">The design process description lacks detail and is poorly documented. </t>
  </si>
  <si>
    <t>Most of the design process description is present.</t>
  </si>
  <si>
    <t>All parts of the design process description are present.</t>
  </si>
  <si>
    <t>PRELIMINARY SUBTOTAL (90 points)</t>
  </si>
  <si>
    <t>LEAP Response (15 points)</t>
  </si>
  <si>
    <t>50 points         45 points</t>
  </si>
  <si>
    <t>40 points         35 points</t>
  </si>
  <si>
    <t>30 points         25 points</t>
  </si>
  <si>
    <t xml:space="preserve">    60 points         55 points</t>
  </si>
  <si>
    <t xml:space="preserve">          1st                   2nd</t>
  </si>
  <si>
    <t xml:space="preserve">             3rd                   4th</t>
  </si>
  <si>
    <t xml:space="preserve">         5th&amp;6th           7th&amp;8th</t>
  </si>
  <si>
    <t xml:space="preserve">        9th-12th          13th-16th</t>
  </si>
  <si>
    <t>RACE SUBTOTAL (60 points)</t>
  </si>
  <si>
    <t>Display and Model (40 points)</t>
  </si>
  <si>
    <t>SEMIFINAL LEAP SUBTOTAL (15 points)</t>
  </si>
  <si>
    <t>SEMIFINAL SUBTOTAL (75 points)</t>
  </si>
  <si>
    <t>MIDDLE SCHOOL</t>
  </si>
  <si>
    <t>Semifinal Round
Race (60 points</t>
  </si>
  <si>
    <t>TOTAL SCORE (165 points)</t>
  </si>
  <si>
    <t>Judges: Using minimal (1-4 points), adequate (5-8 points), or exemplary (9-10 points) performance levels as a guideline, record the scores earned for the event criteria in the column spaces to the right. The X1 or X2 notation in the criteria column is a multiplier factor for determining the points earned. (Example: an “adequate” score of 7 for an X1 criterion = 7 points; an “adequate” score of 7 for an X2 criterion = 14 points.) A score of zero (0) is acceptable if the minimal performance for any criterion is not met.</t>
  </si>
  <si>
    <r>
      <t xml:space="preserve">Display
</t>
    </r>
    <r>
      <rPr>
        <sz val="9"/>
        <color theme="1"/>
        <rFont val="Arial"/>
        <family val="2"/>
      </rPr>
      <t>(X1)</t>
    </r>
  </si>
  <si>
    <r>
      <t xml:space="preserve">Model design
</t>
    </r>
    <r>
      <rPr>
        <sz val="9"/>
        <color theme="1"/>
        <rFont val="Arial"/>
        <family val="2"/>
      </rPr>
      <t>(X1)</t>
    </r>
  </si>
  <si>
    <r>
      <t xml:space="preserve">Model creativity/
originality
</t>
    </r>
    <r>
      <rPr>
        <sz val="9"/>
        <color theme="1"/>
        <rFont val="Arial"/>
        <family val="2"/>
      </rPr>
      <t>(X1)</t>
    </r>
  </si>
  <si>
    <t>The solar model car design lacks creativity and originality; little effort is apparent; car is an exact replica of purchased kit.</t>
  </si>
  <si>
    <t xml:space="preserve">The solar model car design demonstrates an adequate level of creativity and originality; at least one (1) modification has been made to the car. </t>
  </si>
  <si>
    <r>
      <t xml:space="preserve">Model construction
</t>
    </r>
    <r>
      <rPr>
        <sz val="9"/>
        <color theme="1"/>
        <rFont val="Arial"/>
        <family val="2"/>
      </rPr>
      <t>(X1)</t>
    </r>
  </si>
  <si>
    <r>
      <t xml:space="preserve">Portfolio components
See Regulation B 
</t>
    </r>
    <r>
      <rPr>
        <sz val="9"/>
        <color theme="1"/>
        <rFont val="Arial"/>
        <family val="2"/>
      </rPr>
      <t>(X1)</t>
    </r>
  </si>
  <si>
    <r>
      <t xml:space="preserve">Project Log 
</t>
    </r>
    <r>
      <rPr>
        <sz val="9"/>
        <color theme="1"/>
        <rFont val="Arial"/>
        <family val="2"/>
      </rPr>
      <t>(X1)</t>
    </r>
  </si>
  <si>
    <t>The Project Log is acceptable, with most information included.</t>
  </si>
  <si>
    <r>
      <t xml:space="preserve">Design drawings
</t>
    </r>
    <r>
      <rPr>
        <sz val="9"/>
        <color theme="1"/>
        <rFont val="Arial"/>
        <family val="2"/>
      </rPr>
      <t>(X1)</t>
    </r>
  </si>
  <si>
    <r>
      <t xml:space="preserve">Design details/ components list
</t>
    </r>
    <r>
      <rPr>
        <sz val="9"/>
        <color theme="1"/>
        <rFont val="Arial"/>
        <family val="2"/>
      </rPr>
      <t>(X1)</t>
    </r>
  </si>
  <si>
    <r>
      <t xml:space="preserve">Design process description
</t>
    </r>
    <r>
      <rPr>
        <sz val="9"/>
        <color theme="1"/>
        <rFont val="Arial"/>
        <family val="2"/>
      </rPr>
      <t>(X1)</t>
    </r>
  </si>
  <si>
    <r>
      <rPr>
        <b/>
        <sz val="9"/>
        <color rgb="FFFF0000"/>
        <rFont val="Arial"/>
        <family val="2"/>
      </rPr>
      <t xml:space="preserve">(An "X" in this box results in disqualification. </t>
    </r>
    <r>
      <rPr>
        <b/>
        <i/>
        <sz val="9"/>
        <color rgb="FFFF0000"/>
        <rFont val="Arial"/>
        <family val="2"/>
      </rPr>
      <t xml:space="preserve">REQUIREMENT: You must indicate the reason in the Comments box below.) </t>
    </r>
    <r>
      <rPr>
        <b/>
        <sz val="9"/>
        <color rgb="FFFF0000"/>
        <rFont val="Arial"/>
        <family val="2"/>
      </rPr>
      <t xml:space="preserve">   </t>
    </r>
    <r>
      <rPr>
        <b/>
        <sz val="9"/>
        <color rgb="FF000000"/>
        <rFont val="Arial"/>
        <family val="2"/>
      </rPr>
      <t xml:space="preserve">                                        ENTRY NOT EVALUATED</t>
    </r>
  </si>
  <si>
    <t>REQUIREMENT: Indicate any rule(s) violated for the above sections in the space to the right.</t>
  </si>
  <si>
    <r>
      <t xml:space="preserve">LEAP Response
</t>
    </r>
    <r>
      <rPr>
        <sz val="9"/>
        <color theme="1"/>
        <rFont val="Arial"/>
        <family val="2"/>
      </rPr>
      <t>(10% of the total event points)</t>
    </r>
  </si>
  <si>
    <r>
      <rPr>
        <b/>
        <sz val="10"/>
        <color rgb="FFFF0000"/>
        <rFont val="Arial"/>
        <family val="2"/>
      </rPr>
      <t>COMMENTS</t>
    </r>
    <r>
      <rPr>
        <sz val="10"/>
        <color rgb="FFFF0000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(Record reason(s) for Disqualifications and/or record any Rules Violations)</t>
    </r>
    <r>
      <rPr>
        <sz val="10"/>
        <color rgb="FFFF0000"/>
        <rFont val="Arial"/>
        <family val="2"/>
      </rPr>
      <t>:</t>
    </r>
  </si>
  <si>
    <t>E53</t>
  </si>
  <si>
    <t>E32</t>
  </si>
  <si>
    <t>E50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</si>
</sst>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\X"/>
    <numFmt numFmtId="166" formatCode="0_);\(0\)"/>
    <numFmt numFmtId="167" formatCode="0.0;\-0.0;;@"/>
  </numFmts>
  <fonts count="3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FFFF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9"/>
      <color rgb="FFFFFFFF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18"/>
      <color rgb="FF000000"/>
      <name val="Arial"/>
      <family val="2"/>
    </font>
    <font>
      <b/>
      <sz val="11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i/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6F4F2"/>
      </patternFill>
    </fill>
    <fill>
      <patternFill patternType="solid">
        <fgColor rgb="FFE3DCD6"/>
      </patternFill>
    </fill>
    <fill>
      <patternFill patternType="solid">
        <fgColor rgb="FF00278C"/>
      </patternFill>
    </fill>
    <fill>
      <patternFill patternType="solid">
        <fgColor rgb="FFF91922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5F5F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BF3"/>
      </patternFill>
    </fill>
    <fill>
      <patternFill patternType="solid">
        <fgColor rgb="FFCCEB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5F5F6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1" applyBorder="1"/>
    <xf numFmtId="0" fontId="1" fillId="0" borderId="0" xfId="1" applyBorder="1" applyAlignment="1">
      <alignment horizontal="left"/>
    </xf>
    <xf numFmtId="0" fontId="1" fillId="0" borderId="0" xfId="1" applyFill="1" applyBorder="1"/>
    <xf numFmtId="0" fontId="1" fillId="0" borderId="0" xfId="1" applyBorder="1"/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0" xfId="1" applyAlignment="1">
      <alignment horizontal="left"/>
    </xf>
    <xf numFmtId="0" fontId="8" fillId="0" borderId="0" xfId="0" applyFont="1"/>
    <xf numFmtId="0" fontId="13" fillId="0" borderId="0" xfId="0" applyFont="1" applyFill="1"/>
    <xf numFmtId="165" fontId="15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top" wrapText="1"/>
    </xf>
    <xf numFmtId="0" fontId="20" fillId="2" borderId="1" xfId="1" applyFont="1" applyFill="1" applyBorder="1" applyAlignment="1">
      <alignment horizontal="left" vertical="top" wrapText="1"/>
    </xf>
    <xf numFmtId="0" fontId="20" fillId="2" borderId="15" xfId="1" applyFont="1" applyFill="1" applyBorder="1" applyAlignment="1">
      <alignment horizontal="left" vertical="top" wrapText="1"/>
    </xf>
    <xf numFmtId="166" fontId="15" fillId="0" borderId="5" xfId="1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/>
    <xf numFmtId="0" fontId="17" fillId="3" borderId="1" xfId="1" applyFont="1" applyFill="1" applyBorder="1" applyAlignment="1">
      <alignment horizontal="left" vertical="top" wrapText="1"/>
    </xf>
    <xf numFmtId="0" fontId="20" fillId="3" borderId="1" xfId="1" applyFont="1" applyFill="1" applyBorder="1" applyAlignment="1">
      <alignment horizontal="left" vertical="top" wrapText="1"/>
    </xf>
    <xf numFmtId="0" fontId="20" fillId="3" borderId="15" xfId="1" applyFont="1" applyFill="1" applyBorder="1" applyAlignment="1">
      <alignment horizontal="left" vertical="top" wrapText="1"/>
    </xf>
    <xf numFmtId="0" fontId="17" fillId="2" borderId="14" xfId="1" applyFont="1" applyFill="1" applyBorder="1" applyAlignment="1">
      <alignment horizontal="left" vertical="top" wrapText="1"/>
    </xf>
    <xf numFmtId="0" fontId="20" fillId="2" borderId="14" xfId="1" applyFont="1" applyFill="1" applyBorder="1" applyAlignment="1">
      <alignment horizontal="left" vertical="top" wrapText="1"/>
    </xf>
    <xf numFmtId="0" fontId="20" fillId="2" borderId="4" xfId="1" applyFont="1" applyFill="1" applyBorder="1" applyAlignment="1">
      <alignment horizontal="left" vertical="top" wrapText="1"/>
    </xf>
    <xf numFmtId="166" fontId="15" fillId="0" borderId="11" xfId="1" applyNumberFormat="1" applyFont="1" applyFill="1" applyBorder="1" applyAlignment="1" applyProtection="1">
      <alignment vertical="center"/>
      <protection locked="0"/>
    </xf>
    <xf numFmtId="0" fontId="17" fillId="3" borderId="14" xfId="1" applyFont="1" applyFill="1" applyBorder="1" applyAlignment="1">
      <alignment horizontal="left" vertical="top" wrapText="1"/>
    </xf>
    <xf numFmtId="0" fontId="20" fillId="3" borderId="14" xfId="1" applyFont="1" applyFill="1" applyBorder="1" applyAlignment="1">
      <alignment horizontal="left" vertical="top" wrapText="1"/>
    </xf>
    <xf numFmtId="0" fontId="20" fillId="3" borderId="4" xfId="1" applyFont="1" applyFill="1" applyBorder="1" applyAlignment="1">
      <alignment horizontal="left" vertical="top" wrapText="1"/>
    </xf>
    <xf numFmtId="166" fontId="15" fillId="0" borderId="5" xfId="1" applyNumberFormat="1" applyFont="1" applyFill="1" applyBorder="1" applyAlignment="1">
      <alignment horizontal="right" vertical="center"/>
    </xf>
    <xf numFmtId="0" fontId="17" fillId="2" borderId="6" xfId="1" applyFont="1" applyFill="1" applyBorder="1" applyAlignment="1">
      <alignment horizontal="left" vertical="top" wrapText="1"/>
    </xf>
    <xf numFmtId="0" fontId="20" fillId="2" borderId="6" xfId="1" applyFont="1" applyFill="1" applyBorder="1" applyAlignment="1">
      <alignment horizontal="left" vertical="top" wrapText="1"/>
    </xf>
    <xf numFmtId="0" fontId="20" fillId="2" borderId="3" xfId="1" applyFont="1" applyFill="1" applyBorder="1" applyAlignment="1">
      <alignment horizontal="left" vertical="top" wrapText="1"/>
    </xf>
    <xf numFmtId="166" fontId="15" fillId="0" borderId="16" xfId="1" applyNumberFormat="1" applyFont="1" applyFill="1" applyBorder="1" applyAlignment="1" applyProtection="1">
      <alignment vertical="center"/>
      <protection locked="0"/>
    </xf>
    <xf numFmtId="0" fontId="16" fillId="0" borderId="5" xfId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Fill="1" applyBorder="1"/>
    <xf numFmtId="0" fontId="17" fillId="0" borderId="18" xfId="1" applyFont="1" applyFill="1" applyBorder="1" applyAlignment="1">
      <alignment horizontal="center" vertical="center"/>
    </xf>
    <xf numFmtId="164" fontId="15" fillId="0" borderId="5" xfId="1" applyNumberFormat="1" applyFont="1" applyFill="1" applyBorder="1" applyAlignment="1" applyProtection="1">
      <alignment horizontal="center" vertical="center"/>
    </xf>
    <xf numFmtId="166" fontId="15" fillId="0" borderId="5" xfId="1" applyNumberFormat="1" applyFont="1" applyFill="1" applyBorder="1" applyAlignment="1" applyProtection="1">
      <alignment horizontal="right" vertical="center"/>
    </xf>
    <xf numFmtId="0" fontId="17" fillId="2" borderId="6" xfId="1" applyFont="1" applyFill="1" applyBorder="1" applyAlignment="1">
      <alignment vertical="center" wrapText="1"/>
    </xf>
    <xf numFmtId="0" fontId="17" fillId="2" borderId="3" xfId="1" applyFont="1" applyFill="1" applyBorder="1" applyAlignment="1">
      <alignment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67" fontId="15" fillId="0" borderId="5" xfId="1" applyNumberFormat="1" applyFont="1" applyFill="1" applyBorder="1" applyAlignment="1" applyProtection="1">
      <alignment horizontal="right" vertical="center"/>
    </xf>
    <xf numFmtId="167" fontId="15" fillId="0" borderId="5" xfId="1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15" fillId="0" borderId="5" xfId="1" applyFont="1" applyBorder="1" applyAlignment="1">
      <alignment horizontal="right" wrapText="1"/>
    </xf>
    <xf numFmtId="164" fontId="15" fillId="0" borderId="5" xfId="1" applyNumberFormat="1" applyFont="1" applyFill="1" applyBorder="1" applyAlignment="1" applyProtection="1">
      <alignment horizontal="right" vertical="center"/>
    </xf>
    <xf numFmtId="167" fontId="15" fillId="0" borderId="5" xfId="1" applyNumberFormat="1" applyFont="1" applyFill="1" applyBorder="1" applyAlignment="1">
      <alignment horizontal="right" vertical="center" wrapText="1"/>
    </xf>
    <xf numFmtId="0" fontId="7" fillId="6" borderId="5" xfId="1" applyFont="1" applyFill="1" applyBorder="1" applyAlignment="1" applyProtection="1">
      <alignment vertical="center" wrapText="1"/>
      <protection locked="0"/>
    </xf>
    <xf numFmtId="0" fontId="7" fillId="9" borderId="11" xfId="1" applyFont="1" applyFill="1" applyBorder="1" applyAlignment="1">
      <alignment horizontal="center" vertical="center" textRotation="90" wrapText="1"/>
    </xf>
    <xf numFmtId="0" fontId="7" fillId="9" borderId="17" xfId="1" applyFont="1" applyFill="1" applyBorder="1" applyAlignment="1">
      <alignment horizontal="center" vertical="center" textRotation="90" wrapText="1"/>
    </xf>
    <xf numFmtId="0" fontId="14" fillId="0" borderId="12" xfId="1" applyFont="1" applyFill="1" applyBorder="1" applyAlignment="1">
      <alignment horizontal="right" vertical="center"/>
    </xf>
    <xf numFmtId="0" fontId="14" fillId="0" borderId="13" xfId="1" applyFont="1" applyFill="1" applyBorder="1" applyAlignment="1">
      <alignment horizontal="right" vertical="center"/>
    </xf>
    <xf numFmtId="0" fontId="9" fillId="5" borderId="0" xfId="1" applyFont="1" applyFill="1" applyBorder="1" applyAlignment="1">
      <alignment horizontal="right" vertical="center"/>
    </xf>
    <xf numFmtId="0" fontId="9" fillId="5" borderId="10" xfId="1" applyFont="1" applyFill="1" applyBorder="1" applyAlignment="1">
      <alignment horizontal="right" vertical="center"/>
    </xf>
    <xf numFmtId="0" fontId="19" fillId="4" borderId="2" xfId="1" applyFont="1" applyFill="1" applyBorder="1" applyAlignment="1">
      <alignment horizontal="center" vertical="center" wrapText="1"/>
    </xf>
    <xf numFmtId="0" fontId="19" fillId="4" borderId="0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 wrapText="1"/>
    </xf>
    <xf numFmtId="0" fontId="7" fillId="7" borderId="22" xfId="1" applyFont="1" applyFill="1" applyBorder="1" applyAlignment="1">
      <alignment horizontal="left" vertical="top" wrapText="1"/>
    </xf>
    <xf numFmtId="0" fontId="7" fillId="7" borderId="23" xfId="1" applyFont="1" applyFill="1" applyBorder="1" applyAlignment="1">
      <alignment horizontal="left" vertical="top" wrapText="1"/>
    </xf>
    <xf numFmtId="0" fontId="7" fillId="7" borderId="24" xfId="1" applyFont="1" applyFill="1" applyBorder="1" applyAlignment="1">
      <alignment horizontal="left" vertical="top" wrapText="1"/>
    </xf>
    <xf numFmtId="0" fontId="15" fillId="7" borderId="9" xfId="1" applyFont="1" applyFill="1" applyBorder="1" applyAlignment="1">
      <alignment horizontal="right" vertical="center"/>
    </xf>
    <xf numFmtId="0" fontId="15" fillId="7" borderId="12" xfId="1" applyFont="1" applyFill="1" applyBorder="1" applyAlignment="1">
      <alignment horizontal="right" vertical="center"/>
    </xf>
    <xf numFmtId="0" fontId="15" fillId="7" borderId="13" xfId="1" applyFont="1" applyFill="1" applyBorder="1" applyAlignment="1">
      <alignment horizontal="right" vertical="center"/>
    </xf>
    <xf numFmtId="0" fontId="19" fillId="4" borderId="2" xfId="1" applyFont="1" applyFill="1" applyBorder="1" applyAlignment="1">
      <alignment horizontal="center" vertical="center"/>
    </xf>
    <xf numFmtId="0" fontId="26" fillId="8" borderId="5" xfId="1" applyFont="1" applyFill="1" applyBorder="1" applyAlignment="1">
      <alignment horizontal="right" vertical="center" wrapText="1"/>
    </xf>
    <xf numFmtId="0" fontId="17" fillId="8" borderId="5" xfId="1" applyFont="1" applyFill="1" applyBorder="1" applyAlignment="1">
      <alignment horizontal="right" vertical="center" wrapText="1"/>
    </xf>
    <xf numFmtId="0" fontId="17" fillId="14" borderId="19" xfId="0" applyFont="1" applyFill="1" applyBorder="1" applyAlignment="1">
      <alignment horizontal="right" vertical="center" wrapText="1"/>
    </xf>
    <xf numFmtId="0" fontId="17" fillId="14" borderId="12" xfId="0" applyFont="1" applyFill="1" applyBorder="1" applyAlignment="1">
      <alignment horizontal="right" vertical="center" wrapText="1"/>
    </xf>
    <xf numFmtId="0" fontId="17" fillId="14" borderId="13" xfId="0" applyFont="1" applyFill="1" applyBorder="1" applyAlignment="1">
      <alignment horizontal="right" vertical="center" wrapText="1"/>
    </xf>
    <xf numFmtId="0" fontId="19" fillId="4" borderId="7" xfId="1" applyFont="1" applyFill="1" applyBorder="1" applyAlignment="1">
      <alignment horizontal="center" vertical="center"/>
    </xf>
    <xf numFmtId="0" fontId="19" fillId="4" borderId="8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vertical="center"/>
    </xf>
    <xf numFmtId="0" fontId="18" fillId="9" borderId="5" xfId="1" applyFont="1" applyFill="1" applyBorder="1" applyAlignment="1">
      <alignment horizontal="center" vertical="center" wrapText="1"/>
    </xf>
    <xf numFmtId="0" fontId="15" fillId="12" borderId="11" xfId="1" applyFont="1" applyFill="1" applyBorder="1" applyAlignment="1" applyProtection="1">
      <alignment horizontal="center" vertical="center"/>
      <protection locked="0"/>
    </xf>
    <xf numFmtId="0" fontId="15" fillId="12" borderId="18" xfId="1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/>
    </xf>
    <xf numFmtId="0" fontId="12" fillId="8" borderId="9" xfId="1" applyFont="1" applyFill="1" applyBorder="1" applyAlignment="1">
      <alignment horizontal="left" vertical="top" wrapText="1"/>
    </xf>
    <xf numFmtId="0" fontId="7" fillId="8" borderId="12" xfId="1" applyFont="1" applyFill="1" applyBorder="1" applyAlignment="1">
      <alignment horizontal="left" vertical="top" wrapText="1"/>
    </xf>
    <xf numFmtId="0" fontId="7" fillId="8" borderId="13" xfId="1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/>
    </xf>
    <xf numFmtId="0" fontId="21" fillId="0" borderId="5" xfId="1" applyFont="1" applyFill="1" applyBorder="1" applyAlignment="1">
      <alignment horizontal="center" vertical="top" wrapText="1"/>
    </xf>
    <xf numFmtId="0" fontId="18" fillId="12" borderId="5" xfId="1" applyFont="1" applyFill="1" applyBorder="1" applyAlignment="1">
      <alignment horizontal="center" vertical="center" wrapText="1"/>
    </xf>
    <xf numFmtId="0" fontId="27" fillId="6" borderId="9" xfId="1" applyFont="1" applyFill="1" applyBorder="1" applyAlignment="1">
      <alignment horizontal="left" vertical="top" wrapText="1"/>
    </xf>
    <xf numFmtId="0" fontId="21" fillId="6" borderId="12" xfId="1" applyFont="1" applyFill="1" applyBorder="1" applyAlignment="1">
      <alignment horizontal="left" vertical="top" wrapText="1"/>
    </xf>
    <xf numFmtId="0" fontId="23" fillId="10" borderId="9" xfId="1" applyFont="1" applyFill="1" applyBorder="1" applyAlignment="1">
      <alignment horizontal="right" vertical="center"/>
    </xf>
    <xf numFmtId="0" fontId="23" fillId="10" borderId="12" xfId="1" applyFont="1" applyFill="1" applyBorder="1" applyAlignment="1">
      <alignment horizontal="right" vertical="center"/>
    </xf>
    <xf numFmtId="0" fontId="17" fillId="11" borderId="9" xfId="1" applyFont="1" applyFill="1" applyBorder="1" applyAlignment="1">
      <alignment horizontal="right" vertical="center" wrapText="1"/>
    </xf>
    <xf numFmtId="0" fontId="17" fillId="11" borderId="12" xfId="1" applyFont="1" applyFill="1" applyBorder="1" applyAlignment="1">
      <alignment horizontal="right" vertical="center" wrapText="1"/>
    </xf>
    <xf numFmtId="0" fontId="15" fillId="8" borderId="5" xfId="1" applyFont="1" applyFill="1" applyBorder="1" applyAlignment="1">
      <alignment horizontal="right" vertical="center" wrapText="1"/>
    </xf>
    <xf numFmtId="0" fontId="17" fillId="2" borderId="20" xfId="1" applyFont="1" applyFill="1" applyBorder="1" applyAlignment="1">
      <alignment horizontal="right" vertical="top" wrapText="1"/>
    </xf>
    <xf numFmtId="0" fontId="17" fillId="2" borderId="21" xfId="1" applyFont="1" applyFill="1" applyBorder="1" applyAlignment="1">
      <alignment horizontal="right" vertical="top" wrapText="1"/>
    </xf>
    <xf numFmtId="0" fontId="15" fillId="11" borderId="9" xfId="1" applyFont="1" applyFill="1" applyBorder="1" applyAlignment="1">
      <alignment horizontal="right" vertical="center" wrapText="1"/>
    </xf>
    <xf numFmtId="0" fontId="15" fillId="11" borderId="12" xfId="1" applyFont="1" applyFill="1" applyBorder="1" applyAlignment="1">
      <alignment horizontal="right" vertical="center" wrapText="1"/>
    </xf>
    <xf numFmtId="0" fontId="15" fillId="11" borderId="13" xfId="1" applyFont="1" applyFill="1" applyBorder="1" applyAlignment="1">
      <alignment horizontal="right" vertical="center" wrapText="1"/>
    </xf>
    <xf numFmtId="0" fontId="15" fillId="12" borderId="5" xfId="1" applyFont="1" applyFill="1" applyBorder="1" applyAlignment="1">
      <alignment horizontal="center" vertical="center"/>
    </xf>
    <xf numFmtId="0" fontId="26" fillId="11" borderId="9" xfId="1" applyFont="1" applyFill="1" applyBorder="1" applyAlignment="1">
      <alignment horizontal="right" vertical="center" wrapText="1"/>
    </xf>
    <xf numFmtId="0" fontId="17" fillId="10" borderId="9" xfId="1" applyFont="1" applyFill="1" applyBorder="1" applyAlignment="1">
      <alignment horizontal="right" vertical="top"/>
    </xf>
    <xf numFmtId="0" fontId="17" fillId="10" borderId="12" xfId="1" applyFont="1" applyFill="1" applyBorder="1" applyAlignment="1">
      <alignment horizontal="right" vertical="top"/>
    </xf>
    <xf numFmtId="0" fontId="17" fillId="11" borderId="9" xfId="1" applyFont="1" applyFill="1" applyBorder="1" applyAlignment="1">
      <alignment horizontal="right" vertical="top" wrapText="1"/>
    </xf>
    <xf numFmtId="0" fontId="17" fillId="11" borderId="12" xfId="1" applyFont="1" applyFill="1" applyBorder="1" applyAlignment="1">
      <alignment horizontal="right" vertical="top" wrapText="1"/>
    </xf>
    <xf numFmtId="0" fontId="15" fillId="12" borderId="5" xfId="1" applyFont="1" applyFill="1" applyBorder="1" applyAlignment="1">
      <alignment horizontal="center" vertical="center" wrapText="1"/>
    </xf>
    <xf numFmtId="0" fontId="17" fillId="12" borderId="5" xfId="1" applyFont="1" applyFill="1" applyBorder="1" applyAlignment="1">
      <alignment horizontal="center" vertical="center" wrapText="1"/>
    </xf>
  </cellXfs>
  <cellStyles count="4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52"/>
  <sheetViews>
    <sheetView showGridLines="0" tabSelected="1" zoomScaleNormal="100" zoomScaleSheetLayoutView="90" workbookViewId="0">
      <selection activeCell="E5" sqref="E5"/>
    </sheetView>
  </sheetViews>
  <sheetFormatPr defaultColWidth="9.140625" defaultRowHeight="14.25" x14ac:dyDescent="0.2"/>
  <cols>
    <col min="1" max="1" width="23.42578125" style="8" customWidth="1"/>
    <col min="2" max="4" width="25.7109375" style="8" customWidth="1"/>
    <col min="5" max="5" width="5.85546875" style="8" customWidth="1"/>
    <col min="6" max="34" width="5.7109375" style="8" customWidth="1"/>
    <col min="35" max="16384" width="9.140625" style="8"/>
  </cols>
  <sheetData>
    <row r="1" spans="1:34" ht="24" customHeight="1" x14ac:dyDescent="0.2">
      <c r="A1" s="58" t="s">
        <v>37</v>
      </c>
      <c r="B1" s="59"/>
      <c r="C1" s="59"/>
      <c r="D1" s="5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4" ht="19.899999999999999" customHeight="1" x14ac:dyDescent="0.2">
      <c r="A2" s="77" t="s">
        <v>30</v>
      </c>
      <c r="B2" s="78"/>
      <c r="C2" s="54" t="s">
        <v>80</v>
      </c>
      <c r="D2" s="55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</row>
    <row r="3" spans="1:34" ht="21" customHeight="1" x14ac:dyDescent="0.2">
      <c r="A3" s="60" t="s">
        <v>16</v>
      </c>
      <c r="B3" s="61"/>
      <c r="C3" s="61"/>
      <c r="D3" s="62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4" s="9" customFormat="1" ht="24.6" customHeight="1" x14ac:dyDescent="0.2">
      <c r="A4" s="83" t="s">
        <v>35</v>
      </c>
      <c r="B4" s="84"/>
      <c r="C4" s="84"/>
      <c r="D4" s="85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</row>
    <row r="5" spans="1:34" s="9" customFormat="1" ht="13.9" x14ac:dyDescent="0.25">
      <c r="A5" s="52" t="s">
        <v>36</v>
      </c>
      <c r="B5" s="52"/>
      <c r="C5" s="52"/>
      <c r="D5" s="53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s="9" customFormat="1" ht="13.9" x14ac:dyDescent="0.25">
      <c r="A6" s="52" t="s">
        <v>38</v>
      </c>
      <c r="B6" s="52"/>
      <c r="C6" s="52"/>
      <c r="D6" s="5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9" customFormat="1" ht="13.9" x14ac:dyDescent="0.25">
      <c r="A7" s="52" t="s">
        <v>39</v>
      </c>
      <c r="B7" s="52"/>
      <c r="C7" s="52"/>
      <c r="D7" s="5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s="9" customFormat="1" ht="13.9" x14ac:dyDescent="0.25">
      <c r="A8" s="52" t="s">
        <v>40</v>
      </c>
      <c r="B8" s="52"/>
      <c r="C8" s="52"/>
      <c r="D8" s="53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s="9" customFormat="1" ht="13.9" x14ac:dyDescent="0.25">
      <c r="A9" s="52" t="s">
        <v>24</v>
      </c>
      <c r="B9" s="52"/>
      <c r="C9" s="52"/>
      <c r="D9" s="5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s="9" customFormat="1" ht="22.5" customHeight="1" x14ac:dyDescent="0.25">
      <c r="A10" s="72" t="s">
        <v>96</v>
      </c>
      <c r="B10" s="73"/>
      <c r="C10" s="73"/>
      <c r="D10" s="74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9.899999999999999" customHeight="1" x14ac:dyDescent="0.2">
      <c r="A11" s="60" t="s">
        <v>25</v>
      </c>
      <c r="B11" s="61"/>
      <c r="C11" s="61"/>
      <c r="D11" s="62"/>
      <c r="E11" s="79" t="s">
        <v>21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</row>
    <row r="12" spans="1:34" ht="22.5" x14ac:dyDescent="0.2">
      <c r="A12" s="11" t="s">
        <v>0</v>
      </c>
      <c r="B12" s="11" t="s">
        <v>1</v>
      </c>
      <c r="C12" s="11" t="s">
        <v>2</v>
      </c>
      <c r="D12" s="12" t="s">
        <v>3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</row>
    <row r="13" spans="1:34" ht="45.75" customHeight="1" x14ac:dyDescent="0.2">
      <c r="A13" s="63" t="s">
        <v>83</v>
      </c>
      <c r="B13" s="64"/>
      <c r="C13" s="64"/>
      <c r="D13" s="65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</row>
    <row r="14" spans="1:34" ht="19.899999999999999" customHeight="1" x14ac:dyDescent="0.25">
      <c r="A14" s="75" t="s">
        <v>77</v>
      </c>
      <c r="B14" s="76"/>
      <c r="C14" s="76"/>
      <c r="D14" s="76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</row>
    <row r="15" spans="1:34" s="17" customFormat="1" ht="39.6" customHeight="1" x14ac:dyDescent="0.25">
      <c r="A15" s="13" t="s">
        <v>84</v>
      </c>
      <c r="B15" s="14" t="s">
        <v>41</v>
      </c>
      <c r="C15" s="14" t="s">
        <v>42</v>
      </c>
      <c r="D15" s="15" t="s">
        <v>43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34" s="17" customFormat="1" ht="38.25" customHeight="1" x14ac:dyDescent="0.25">
      <c r="A16" s="18" t="s">
        <v>85</v>
      </c>
      <c r="B16" s="19" t="s">
        <v>44</v>
      </c>
      <c r="C16" s="19" t="s">
        <v>45</v>
      </c>
      <c r="D16" s="20" t="s">
        <v>46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4" s="17" customFormat="1" ht="63.75" customHeight="1" x14ac:dyDescent="0.25">
      <c r="A17" s="21" t="s">
        <v>86</v>
      </c>
      <c r="B17" s="22" t="s">
        <v>87</v>
      </c>
      <c r="C17" s="22" t="s">
        <v>88</v>
      </c>
      <c r="D17" s="23" t="s">
        <v>47</v>
      </c>
      <c r="E17" s="16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</row>
    <row r="18" spans="1:34" s="17" customFormat="1" ht="39" customHeight="1" x14ac:dyDescent="0.25">
      <c r="A18" s="25" t="s">
        <v>89</v>
      </c>
      <c r="B18" s="26" t="s">
        <v>48</v>
      </c>
      <c r="C18" s="26" t="s">
        <v>49</v>
      </c>
      <c r="D18" s="27" t="s">
        <v>50</v>
      </c>
      <c r="E18" s="1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</row>
    <row r="19" spans="1:34" ht="20.25" customHeight="1" x14ac:dyDescent="0.25">
      <c r="A19" s="66" t="s">
        <v>51</v>
      </c>
      <c r="B19" s="67"/>
      <c r="C19" s="67"/>
      <c r="D19" s="68"/>
      <c r="E19" s="28">
        <f t="shared" ref="E19:AH19" si="0">IF(E10="X","DQ",SUM(E15:E18))</f>
        <v>0</v>
      </c>
      <c r="F19" s="28">
        <f t="shared" si="0"/>
        <v>0</v>
      </c>
      <c r="G19" s="28">
        <f t="shared" si="0"/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8">
        <f t="shared" si="0"/>
        <v>0</v>
      </c>
      <c r="L19" s="28">
        <f t="shared" si="0"/>
        <v>0</v>
      </c>
      <c r="M19" s="28">
        <f t="shared" si="0"/>
        <v>0</v>
      </c>
      <c r="N19" s="28">
        <f t="shared" si="0"/>
        <v>0</v>
      </c>
      <c r="O19" s="28">
        <f t="shared" si="0"/>
        <v>0</v>
      </c>
      <c r="P19" s="28">
        <f t="shared" si="0"/>
        <v>0</v>
      </c>
      <c r="Q19" s="28">
        <f t="shared" si="0"/>
        <v>0</v>
      </c>
      <c r="R19" s="28">
        <f t="shared" si="0"/>
        <v>0</v>
      </c>
      <c r="S19" s="28">
        <f t="shared" si="0"/>
        <v>0</v>
      </c>
      <c r="T19" s="28">
        <f t="shared" si="0"/>
        <v>0</v>
      </c>
      <c r="U19" s="28">
        <f t="shared" si="0"/>
        <v>0</v>
      </c>
      <c r="V19" s="28">
        <f t="shared" si="0"/>
        <v>0</v>
      </c>
      <c r="W19" s="28">
        <f t="shared" si="0"/>
        <v>0</v>
      </c>
      <c r="X19" s="28">
        <f t="shared" si="0"/>
        <v>0</v>
      </c>
      <c r="Y19" s="28">
        <f t="shared" si="0"/>
        <v>0</v>
      </c>
      <c r="Z19" s="28">
        <f t="shared" si="0"/>
        <v>0</v>
      </c>
      <c r="AA19" s="28">
        <f t="shared" si="0"/>
        <v>0</v>
      </c>
      <c r="AB19" s="28">
        <f t="shared" si="0"/>
        <v>0</v>
      </c>
      <c r="AC19" s="28">
        <f t="shared" si="0"/>
        <v>0</v>
      </c>
      <c r="AD19" s="28">
        <f t="shared" si="0"/>
        <v>0</v>
      </c>
      <c r="AE19" s="28">
        <f t="shared" si="0"/>
        <v>0</v>
      </c>
      <c r="AF19" s="28">
        <f t="shared" si="0"/>
        <v>0</v>
      </c>
      <c r="AG19" s="28">
        <f t="shared" si="0"/>
        <v>0</v>
      </c>
      <c r="AH19" s="28">
        <f t="shared" si="0"/>
        <v>0</v>
      </c>
    </row>
    <row r="20" spans="1:34" ht="19.899999999999999" customHeight="1" x14ac:dyDescent="0.25">
      <c r="A20" s="69" t="s">
        <v>26</v>
      </c>
      <c r="B20" s="57"/>
      <c r="C20" s="57"/>
      <c r="D20" s="57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</row>
    <row r="21" spans="1:34" s="17" customFormat="1" ht="45.6" x14ac:dyDescent="0.25">
      <c r="A21" s="29" t="s">
        <v>90</v>
      </c>
      <c r="B21" s="30" t="s">
        <v>52</v>
      </c>
      <c r="C21" s="30" t="s">
        <v>53</v>
      </c>
      <c r="D21" s="31" t="s">
        <v>54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s="17" customFormat="1" ht="51" customHeight="1" x14ac:dyDescent="0.25">
      <c r="A22" s="18" t="s">
        <v>91</v>
      </c>
      <c r="B22" s="19" t="s">
        <v>55</v>
      </c>
      <c r="C22" s="19" t="s">
        <v>92</v>
      </c>
      <c r="D22" s="20" t="s">
        <v>56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 s="17" customFormat="1" ht="51" customHeight="1" x14ac:dyDescent="0.2">
      <c r="A23" s="13" t="s">
        <v>93</v>
      </c>
      <c r="B23" s="14" t="s">
        <v>57</v>
      </c>
      <c r="C23" s="14" t="s">
        <v>58</v>
      </c>
      <c r="D23" s="15" t="s">
        <v>59</v>
      </c>
      <c r="E23" s="16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4" s="17" customFormat="1" ht="60" x14ac:dyDescent="0.2">
      <c r="A24" s="18" t="s">
        <v>94</v>
      </c>
      <c r="B24" s="19" t="s">
        <v>60</v>
      </c>
      <c r="C24" s="19" t="s">
        <v>61</v>
      </c>
      <c r="D24" s="20" t="s">
        <v>62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</row>
    <row r="25" spans="1:34" s="17" customFormat="1" ht="51" customHeight="1" x14ac:dyDescent="0.2">
      <c r="A25" s="13" t="s">
        <v>95</v>
      </c>
      <c r="B25" s="14" t="s">
        <v>63</v>
      </c>
      <c r="C25" s="14" t="s">
        <v>64</v>
      </c>
      <c r="D25" s="15" t="s">
        <v>65</v>
      </c>
      <c r="E25" s="16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4" ht="20.25" customHeight="1" x14ac:dyDescent="0.2">
      <c r="A26" s="66" t="s">
        <v>27</v>
      </c>
      <c r="B26" s="67"/>
      <c r="C26" s="67"/>
      <c r="D26" s="68"/>
      <c r="E26" s="28">
        <f t="shared" ref="E26:AH26" si="1">IF(E10="X","DQ",SUM(E21:E25))</f>
        <v>0</v>
      </c>
      <c r="F26" s="28">
        <f t="shared" si="1"/>
        <v>0</v>
      </c>
      <c r="G26" s="28">
        <f t="shared" si="1"/>
        <v>0</v>
      </c>
      <c r="H26" s="28">
        <f t="shared" si="1"/>
        <v>0</v>
      </c>
      <c r="I26" s="28">
        <f t="shared" si="1"/>
        <v>0</v>
      </c>
      <c r="J26" s="28">
        <f t="shared" si="1"/>
        <v>0</v>
      </c>
      <c r="K26" s="28">
        <f t="shared" si="1"/>
        <v>0</v>
      </c>
      <c r="L26" s="28">
        <f t="shared" si="1"/>
        <v>0</v>
      </c>
      <c r="M26" s="28">
        <f t="shared" si="1"/>
        <v>0</v>
      </c>
      <c r="N26" s="28">
        <f t="shared" si="1"/>
        <v>0</v>
      </c>
      <c r="O26" s="28">
        <f t="shared" si="1"/>
        <v>0</v>
      </c>
      <c r="P26" s="28">
        <f t="shared" si="1"/>
        <v>0</v>
      </c>
      <c r="Q26" s="28">
        <f t="shared" si="1"/>
        <v>0</v>
      </c>
      <c r="R26" s="28">
        <f t="shared" si="1"/>
        <v>0</v>
      </c>
      <c r="S26" s="28">
        <f t="shared" si="1"/>
        <v>0</v>
      </c>
      <c r="T26" s="28">
        <f t="shared" si="1"/>
        <v>0</v>
      </c>
      <c r="U26" s="28">
        <f t="shared" si="1"/>
        <v>0</v>
      </c>
      <c r="V26" s="28">
        <f t="shared" si="1"/>
        <v>0</v>
      </c>
      <c r="W26" s="28">
        <f t="shared" si="1"/>
        <v>0</v>
      </c>
      <c r="X26" s="28">
        <f t="shared" si="1"/>
        <v>0</v>
      </c>
      <c r="Y26" s="28">
        <f t="shared" si="1"/>
        <v>0</v>
      </c>
      <c r="Z26" s="28">
        <f t="shared" si="1"/>
        <v>0</v>
      </c>
      <c r="AA26" s="28">
        <f t="shared" si="1"/>
        <v>0</v>
      </c>
      <c r="AB26" s="28">
        <f t="shared" si="1"/>
        <v>0</v>
      </c>
      <c r="AC26" s="28">
        <f t="shared" si="1"/>
        <v>0</v>
      </c>
      <c r="AD26" s="28">
        <f t="shared" si="1"/>
        <v>0</v>
      </c>
      <c r="AE26" s="28">
        <f t="shared" si="1"/>
        <v>0</v>
      </c>
      <c r="AF26" s="28">
        <f t="shared" si="1"/>
        <v>0</v>
      </c>
      <c r="AG26" s="28">
        <f t="shared" si="1"/>
        <v>0</v>
      </c>
      <c r="AH26" s="28">
        <f t="shared" si="1"/>
        <v>0</v>
      </c>
    </row>
    <row r="27" spans="1:34" ht="14.25" customHeight="1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</row>
    <row r="28" spans="1:34" s="34" customFormat="1" ht="18" customHeight="1" x14ac:dyDescent="0.25">
      <c r="A28" s="70" t="s">
        <v>97</v>
      </c>
      <c r="B28" s="71"/>
      <c r="C28" s="71"/>
      <c r="D28" s="71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</row>
    <row r="29" spans="1:34" s="34" customFormat="1" ht="15.75" hidden="1" customHeight="1" x14ac:dyDescent="0.3">
      <c r="A29" s="91" t="s">
        <v>19</v>
      </c>
      <c r="B29" s="92"/>
      <c r="C29" s="92"/>
      <c r="D29" s="92"/>
      <c r="E29" s="35" t="str">
        <f>IF(E28="","","X")</f>
        <v/>
      </c>
      <c r="F29" s="35" t="str">
        <f t="shared" ref="F29:AH29" si="2">IF(F28="","","X")</f>
        <v/>
      </c>
      <c r="G29" s="35" t="str">
        <f t="shared" si="2"/>
        <v/>
      </c>
      <c r="H29" s="35" t="str">
        <f t="shared" si="2"/>
        <v/>
      </c>
      <c r="I29" s="35" t="str">
        <f t="shared" si="2"/>
        <v/>
      </c>
      <c r="J29" s="35" t="str">
        <f t="shared" si="2"/>
        <v/>
      </c>
      <c r="K29" s="35" t="str">
        <f t="shared" si="2"/>
        <v/>
      </c>
      <c r="L29" s="35" t="str">
        <f t="shared" si="2"/>
        <v/>
      </c>
      <c r="M29" s="35" t="str">
        <f t="shared" si="2"/>
        <v/>
      </c>
      <c r="N29" s="35" t="str">
        <f t="shared" si="2"/>
        <v/>
      </c>
      <c r="O29" s="35" t="str">
        <f t="shared" si="2"/>
        <v/>
      </c>
      <c r="P29" s="35" t="str">
        <f t="shared" si="2"/>
        <v/>
      </c>
      <c r="Q29" s="35" t="str">
        <f t="shared" si="2"/>
        <v/>
      </c>
      <c r="R29" s="35" t="str">
        <f t="shared" si="2"/>
        <v/>
      </c>
      <c r="S29" s="35" t="str">
        <f t="shared" si="2"/>
        <v/>
      </c>
      <c r="T29" s="35" t="str">
        <f t="shared" si="2"/>
        <v/>
      </c>
      <c r="U29" s="35" t="str">
        <f t="shared" si="2"/>
        <v/>
      </c>
      <c r="V29" s="35" t="str">
        <f t="shared" si="2"/>
        <v/>
      </c>
      <c r="W29" s="35" t="str">
        <f t="shared" si="2"/>
        <v/>
      </c>
      <c r="X29" s="35" t="str">
        <f t="shared" si="2"/>
        <v/>
      </c>
      <c r="Y29" s="35" t="str">
        <f t="shared" si="2"/>
        <v/>
      </c>
      <c r="Z29" s="35" t="str">
        <f t="shared" si="2"/>
        <v/>
      </c>
      <c r="AA29" s="35" t="str">
        <f t="shared" si="2"/>
        <v/>
      </c>
      <c r="AB29" s="35" t="str">
        <f t="shared" si="2"/>
        <v/>
      </c>
      <c r="AC29" s="35" t="str">
        <f t="shared" si="2"/>
        <v/>
      </c>
      <c r="AD29" s="35" t="str">
        <f t="shared" si="2"/>
        <v/>
      </c>
      <c r="AE29" s="35" t="str">
        <f t="shared" si="2"/>
        <v/>
      </c>
      <c r="AF29" s="35" t="str">
        <f t="shared" si="2"/>
        <v/>
      </c>
      <c r="AG29" s="35" t="str">
        <f t="shared" si="2"/>
        <v/>
      </c>
      <c r="AH29" s="35" t="str">
        <f t="shared" si="2"/>
        <v/>
      </c>
    </row>
    <row r="30" spans="1:34" s="34" customFormat="1" ht="15.75" hidden="1" customHeight="1" x14ac:dyDescent="0.3">
      <c r="A30" s="93" t="s">
        <v>20</v>
      </c>
      <c r="B30" s="94"/>
      <c r="C30" s="94"/>
      <c r="D30" s="94"/>
      <c r="E30" s="36">
        <f>IF(E29="X",(90)*0.2,0)</f>
        <v>0</v>
      </c>
      <c r="F30" s="36">
        <f t="shared" ref="F30:AH30" si="3">IF(F29="X",(90)*0.2,0)</f>
        <v>0</v>
      </c>
      <c r="G30" s="36">
        <f t="shared" si="3"/>
        <v>0</v>
      </c>
      <c r="H30" s="36">
        <f t="shared" si="3"/>
        <v>0</v>
      </c>
      <c r="I30" s="36">
        <f t="shared" si="3"/>
        <v>0</v>
      </c>
      <c r="J30" s="36">
        <f t="shared" si="3"/>
        <v>0</v>
      </c>
      <c r="K30" s="36">
        <f t="shared" si="3"/>
        <v>0</v>
      </c>
      <c r="L30" s="36">
        <f t="shared" si="3"/>
        <v>0</v>
      </c>
      <c r="M30" s="36">
        <f t="shared" si="3"/>
        <v>0</v>
      </c>
      <c r="N30" s="36">
        <f t="shared" si="3"/>
        <v>0</v>
      </c>
      <c r="O30" s="36">
        <f t="shared" si="3"/>
        <v>0</v>
      </c>
      <c r="P30" s="36">
        <f t="shared" si="3"/>
        <v>0</v>
      </c>
      <c r="Q30" s="36">
        <f t="shared" si="3"/>
        <v>0</v>
      </c>
      <c r="R30" s="36">
        <f t="shared" si="3"/>
        <v>0</v>
      </c>
      <c r="S30" s="36">
        <f t="shared" si="3"/>
        <v>0</v>
      </c>
      <c r="T30" s="36">
        <f t="shared" si="3"/>
        <v>0</v>
      </c>
      <c r="U30" s="36">
        <f t="shared" si="3"/>
        <v>0</v>
      </c>
      <c r="V30" s="36">
        <f t="shared" si="3"/>
        <v>0</v>
      </c>
      <c r="W30" s="36">
        <f t="shared" si="3"/>
        <v>0</v>
      </c>
      <c r="X30" s="36">
        <f t="shared" si="3"/>
        <v>0</v>
      </c>
      <c r="Y30" s="36">
        <f t="shared" si="3"/>
        <v>0</v>
      </c>
      <c r="Z30" s="36">
        <f t="shared" si="3"/>
        <v>0</v>
      </c>
      <c r="AA30" s="36">
        <f t="shared" si="3"/>
        <v>0</v>
      </c>
      <c r="AB30" s="36">
        <f t="shared" si="3"/>
        <v>0</v>
      </c>
      <c r="AC30" s="36">
        <f t="shared" si="3"/>
        <v>0</v>
      </c>
      <c r="AD30" s="36">
        <f t="shared" si="3"/>
        <v>0</v>
      </c>
      <c r="AE30" s="36">
        <f t="shared" si="3"/>
        <v>0</v>
      </c>
      <c r="AF30" s="36">
        <f t="shared" si="3"/>
        <v>0</v>
      </c>
      <c r="AG30" s="36">
        <f t="shared" si="3"/>
        <v>0</v>
      </c>
      <c r="AH30" s="36">
        <f t="shared" si="3"/>
        <v>0</v>
      </c>
    </row>
    <row r="31" spans="1:34" s="34" customFormat="1" ht="15.75" customHeight="1" x14ac:dyDescent="0.25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</row>
    <row r="32" spans="1:34" s="34" customFormat="1" ht="15.75" customHeight="1" x14ac:dyDescent="0.25">
      <c r="A32" s="95" t="s">
        <v>66</v>
      </c>
      <c r="B32" s="95"/>
      <c r="C32" s="95"/>
      <c r="D32" s="95"/>
      <c r="E32" s="37">
        <f>IF(E10="X","DQ",(E19+E26)-E30)</f>
        <v>0</v>
      </c>
      <c r="F32" s="37">
        <f t="shared" ref="F32:AH32" si="4">IF(F10="X","DQ",(F19+F26)-F30)</f>
        <v>0</v>
      </c>
      <c r="G32" s="37">
        <f t="shared" si="4"/>
        <v>0</v>
      </c>
      <c r="H32" s="37">
        <f t="shared" si="4"/>
        <v>0</v>
      </c>
      <c r="I32" s="37">
        <f t="shared" si="4"/>
        <v>0</v>
      </c>
      <c r="J32" s="37">
        <f t="shared" si="4"/>
        <v>0</v>
      </c>
      <c r="K32" s="37">
        <f t="shared" si="4"/>
        <v>0</v>
      </c>
      <c r="L32" s="37">
        <f t="shared" si="4"/>
        <v>0</v>
      </c>
      <c r="M32" s="37">
        <f t="shared" si="4"/>
        <v>0</v>
      </c>
      <c r="N32" s="37">
        <f t="shared" si="4"/>
        <v>0</v>
      </c>
      <c r="O32" s="37">
        <f t="shared" si="4"/>
        <v>0</v>
      </c>
      <c r="P32" s="37">
        <f t="shared" si="4"/>
        <v>0</v>
      </c>
      <c r="Q32" s="37">
        <f t="shared" si="4"/>
        <v>0</v>
      </c>
      <c r="R32" s="37">
        <f t="shared" si="4"/>
        <v>0</v>
      </c>
      <c r="S32" s="37">
        <f t="shared" si="4"/>
        <v>0</v>
      </c>
      <c r="T32" s="37">
        <f t="shared" si="4"/>
        <v>0</v>
      </c>
      <c r="U32" s="37">
        <f t="shared" si="4"/>
        <v>0</v>
      </c>
      <c r="V32" s="37">
        <f t="shared" si="4"/>
        <v>0</v>
      </c>
      <c r="W32" s="37">
        <f t="shared" si="4"/>
        <v>0</v>
      </c>
      <c r="X32" s="37">
        <f t="shared" si="4"/>
        <v>0</v>
      </c>
      <c r="Y32" s="37">
        <f t="shared" si="4"/>
        <v>0</v>
      </c>
      <c r="Z32" s="37">
        <f t="shared" si="4"/>
        <v>0</v>
      </c>
      <c r="AA32" s="37">
        <f t="shared" si="4"/>
        <v>0</v>
      </c>
      <c r="AB32" s="37">
        <f t="shared" si="4"/>
        <v>0</v>
      </c>
      <c r="AC32" s="37">
        <f t="shared" si="4"/>
        <v>0</v>
      </c>
      <c r="AD32" s="37">
        <f t="shared" si="4"/>
        <v>0</v>
      </c>
      <c r="AE32" s="37">
        <f t="shared" si="4"/>
        <v>0</v>
      </c>
      <c r="AF32" s="37">
        <f t="shared" si="4"/>
        <v>0</v>
      </c>
      <c r="AG32" s="37">
        <f t="shared" si="4"/>
        <v>0</v>
      </c>
      <c r="AH32" s="37">
        <f t="shared" si="4"/>
        <v>0</v>
      </c>
    </row>
    <row r="33" spans="1:34" ht="14.25" customHeight="1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</row>
    <row r="34" spans="1:34" ht="32.450000000000003" customHeight="1" x14ac:dyDescent="0.2">
      <c r="A34" s="56" t="s">
        <v>81</v>
      </c>
      <c r="B34" s="57"/>
      <c r="C34" s="57"/>
      <c r="D34" s="57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</row>
    <row r="35" spans="1:34" x14ac:dyDescent="0.2">
      <c r="A35" s="38" t="s">
        <v>72</v>
      </c>
      <c r="B35" s="38" t="s">
        <v>73</v>
      </c>
      <c r="C35" s="38" t="s">
        <v>74</v>
      </c>
      <c r="D35" s="39" t="s">
        <v>75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</row>
    <row r="36" spans="1:34" x14ac:dyDescent="0.2">
      <c r="A36" s="38" t="s">
        <v>71</v>
      </c>
      <c r="B36" s="40" t="s">
        <v>68</v>
      </c>
      <c r="C36" s="40" t="s">
        <v>69</v>
      </c>
      <c r="D36" s="41" t="s">
        <v>70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</row>
    <row r="37" spans="1:34" s="34" customFormat="1" ht="15.75" customHeight="1" x14ac:dyDescent="0.25">
      <c r="A37" s="95" t="s">
        <v>76</v>
      </c>
      <c r="B37" s="95"/>
      <c r="C37" s="95"/>
      <c r="D37" s="95"/>
      <c r="E37" s="37">
        <f>IF(E10="X","DQ",E35)</f>
        <v>0</v>
      </c>
      <c r="F37" s="37">
        <f t="shared" ref="F37:AH37" si="5">IF(F10="X","DQ",F35)</f>
        <v>0</v>
      </c>
      <c r="G37" s="37">
        <f t="shared" si="5"/>
        <v>0</v>
      </c>
      <c r="H37" s="37">
        <f t="shared" si="5"/>
        <v>0</v>
      </c>
      <c r="I37" s="37">
        <f t="shared" si="5"/>
        <v>0</v>
      </c>
      <c r="J37" s="37">
        <f t="shared" si="5"/>
        <v>0</v>
      </c>
      <c r="K37" s="37">
        <f t="shared" si="5"/>
        <v>0</v>
      </c>
      <c r="L37" s="37">
        <f t="shared" si="5"/>
        <v>0</v>
      </c>
      <c r="M37" s="37">
        <f t="shared" si="5"/>
        <v>0</v>
      </c>
      <c r="N37" s="37">
        <f t="shared" si="5"/>
        <v>0</v>
      </c>
      <c r="O37" s="37">
        <f t="shared" si="5"/>
        <v>0</v>
      </c>
      <c r="P37" s="37">
        <f t="shared" si="5"/>
        <v>0</v>
      </c>
      <c r="Q37" s="37">
        <f t="shared" si="5"/>
        <v>0</v>
      </c>
      <c r="R37" s="37">
        <f t="shared" si="5"/>
        <v>0</v>
      </c>
      <c r="S37" s="37">
        <f t="shared" si="5"/>
        <v>0</v>
      </c>
      <c r="T37" s="37">
        <f t="shared" si="5"/>
        <v>0</v>
      </c>
      <c r="U37" s="37">
        <f t="shared" si="5"/>
        <v>0</v>
      </c>
      <c r="V37" s="37">
        <f t="shared" si="5"/>
        <v>0</v>
      </c>
      <c r="W37" s="37">
        <f t="shared" si="5"/>
        <v>0</v>
      </c>
      <c r="X37" s="37">
        <f t="shared" si="5"/>
        <v>0</v>
      </c>
      <c r="Y37" s="37">
        <f t="shared" si="5"/>
        <v>0</v>
      </c>
      <c r="Z37" s="37">
        <f t="shared" si="5"/>
        <v>0</v>
      </c>
      <c r="AA37" s="37">
        <f t="shared" si="5"/>
        <v>0</v>
      </c>
      <c r="AB37" s="37">
        <f t="shared" si="5"/>
        <v>0</v>
      </c>
      <c r="AC37" s="37">
        <f t="shared" si="5"/>
        <v>0</v>
      </c>
      <c r="AD37" s="37">
        <f t="shared" si="5"/>
        <v>0</v>
      </c>
      <c r="AE37" s="37">
        <f t="shared" si="5"/>
        <v>0</v>
      </c>
      <c r="AF37" s="37">
        <f t="shared" si="5"/>
        <v>0</v>
      </c>
      <c r="AG37" s="37">
        <f t="shared" si="5"/>
        <v>0</v>
      </c>
      <c r="AH37" s="37">
        <f t="shared" si="5"/>
        <v>0</v>
      </c>
    </row>
    <row r="38" spans="1:34" ht="19.899999999999999" customHeight="1" x14ac:dyDescent="0.2">
      <c r="A38" s="69" t="s">
        <v>67</v>
      </c>
      <c r="B38" s="57"/>
      <c r="C38" s="57"/>
      <c r="D38" s="57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</row>
    <row r="39" spans="1:34" s="42" customFormat="1" ht="84" x14ac:dyDescent="0.2">
      <c r="A39" s="13" t="s">
        <v>98</v>
      </c>
      <c r="B39" s="14" t="s">
        <v>28</v>
      </c>
      <c r="C39" s="14" t="s">
        <v>29</v>
      </c>
      <c r="D39" s="15" t="s">
        <v>33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s="42" customFormat="1" ht="13.9" hidden="1" x14ac:dyDescent="0.25">
      <c r="A40" s="96" t="s">
        <v>31</v>
      </c>
      <c r="B40" s="96"/>
      <c r="C40" s="96"/>
      <c r="D40" s="97"/>
      <c r="E40" s="37">
        <v>150</v>
      </c>
      <c r="F40" s="37">
        <v>150</v>
      </c>
      <c r="G40" s="37">
        <v>150</v>
      </c>
      <c r="H40" s="37">
        <v>150</v>
      </c>
      <c r="I40" s="37">
        <v>150</v>
      </c>
      <c r="J40" s="37">
        <v>150</v>
      </c>
      <c r="K40" s="37">
        <v>150</v>
      </c>
      <c r="L40" s="37">
        <v>150</v>
      </c>
      <c r="M40" s="37">
        <v>150</v>
      </c>
      <c r="N40" s="37">
        <v>150</v>
      </c>
      <c r="O40" s="37">
        <v>150</v>
      </c>
      <c r="P40" s="37">
        <v>150</v>
      </c>
      <c r="Q40" s="37">
        <v>150</v>
      </c>
      <c r="R40" s="37">
        <v>150</v>
      </c>
      <c r="S40" s="37">
        <v>150</v>
      </c>
      <c r="T40" s="37">
        <v>150</v>
      </c>
      <c r="U40" s="37">
        <v>150</v>
      </c>
      <c r="V40" s="37">
        <v>150</v>
      </c>
      <c r="W40" s="37">
        <v>150</v>
      </c>
      <c r="X40" s="37">
        <v>150</v>
      </c>
      <c r="Y40" s="37">
        <v>150</v>
      </c>
      <c r="Z40" s="37">
        <v>150</v>
      </c>
      <c r="AA40" s="37">
        <v>150</v>
      </c>
      <c r="AB40" s="37">
        <v>150</v>
      </c>
      <c r="AC40" s="37">
        <v>150</v>
      </c>
      <c r="AD40" s="37">
        <v>150</v>
      </c>
      <c r="AE40" s="37">
        <v>150</v>
      </c>
      <c r="AF40" s="37">
        <v>150</v>
      </c>
      <c r="AG40" s="37">
        <v>150</v>
      </c>
      <c r="AH40" s="37">
        <v>150</v>
      </c>
    </row>
    <row r="41" spans="1:34" s="34" customFormat="1" ht="14.45" hidden="1" x14ac:dyDescent="0.3">
      <c r="A41" s="96" t="s">
        <v>32</v>
      </c>
      <c r="B41" s="96"/>
      <c r="C41" s="96"/>
      <c r="D41" s="97"/>
      <c r="E41" s="43">
        <f>IF(E39=10,(E40*10%),IF(E39=9,(E40*9%),IF(E39=8,(E40*8%),IF(E39=7,(E40*7%),IF(E39=6,(E40*6%),IF(E39=5,(E40*5%),IF(E39=4,(E40*4%),IF(E39=3,(E40*3%),IF(E39=2,(E40*2%),IF(E39=1,(E40*1%),IF(E39=0,0,0)))))))))))</f>
        <v>0</v>
      </c>
      <c r="F41" s="43">
        <f t="shared" ref="F41:AH41" si="6">IF(F39=10,(F40*10%),IF(F39=9,(F40*9%),IF(F39=8,(F40*8%),IF(F39=7,(F40*7%),IF(F39=6,(F40*6%),IF(F39=5,(F40*5%),IF(F39=4,(F40*4%),IF(F39=3,(F40*3%),IF(F39=2,(F40*2%),IF(F39=1,(F40*1%),IF(F39=0,0,0)))))))))))</f>
        <v>0</v>
      </c>
      <c r="G41" s="43">
        <f t="shared" si="6"/>
        <v>0</v>
      </c>
      <c r="H41" s="43">
        <f t="shared" si="6"/>
        <v>0</v>
      </c>
      <c r="I41" s="43">
        <f t="shared" si="6"/>
        <v>0</v>
      </c>
      <c r="J41" s="43">
        <f t="shared" si="6"/>
        <v>0</v>
      </c>
      <c r="K41" s="43">
        <f t="shared" si="6"/>
        <v>0</v>
      </c>
      <c r="L41" s="43">
        <f t="shared" si="6"/>
        <v>0</v>
      </c>
      <c r="M41" s="43">
        <f t="shared" si="6"/>
        <v>0</v>
      </c>
      <c r="N41" s="43">
        <f t="shared" si="6"/>
        <v>0</v>
      </c>
      <c r="O41" s="43">
        <f t="shared" si="6"/>
        <v>0</v>
      </c>
      <c r="P41" s="43">
        <f t="shared" si="6"/>
        <v>0</v>
      </c>
      <c r="Q41" s="43">
        <f t="shared" si="6"/>
        <v>0</v>
      </c>
      <c r="R41" s="43">
        <f t="shared" si="6"/>
        <v>0</v>
      </c>
      <c r="S41" s="43">
        <f t="shared" si="6"/>
        <v>0</v>
      </c>
      <c r="T41" s="43">
        <f t="shared" si="6"/>
        <v>0</v>
      </c>
      <c r="U41" s="43">
        <f t="shared" si="6"/>
        <v>0</v>
      </c>
      <c r="V41" s="43">
        <f t="shared" si="6"/>
        <v>0</v>
      </c>
      <c r="W41" s="43">
        <f t="shared" si="6"/>
        <v>0</v>
      </c>
      <c r="X41" s="43">
        <f t="shared" si="6"/>
        <v>0</v>
      </c>
      <c r="Y41" s="43">
        <f t="shared" si="6"/>
        <v>0</v>
      </c>
      <c r="Z41" s="43">
        <f t="shared" si="6"/>
        <v>0</v>
      </c>
      <c r="AA41" s="43">
        <f t="shared" si="6"/>
        <v>0</v>
      </c>
      <c r="AB41" s="43">
        <f t="shared" si="6"/>
        <v>0</v>
      </c>
      <c r="AC41" s="43">
        <f t="shared" si="6"/>
        <v>0</v>
      </c>
      <c r="AD41" s="43">
        <f t="shared" si="6"/>
        <v>0</v>
      </c>
      <c r="AE41" s="43">
        <f t="shared" si="6"/>
        <v>0</v>
      </c>
      <c r="AF41" s="43">
        <f t="shared" si="6"/>
        <v>0</v>
      </c>
      <c r="AG41" s="43">
        <f t="shared" si="6"/>
        <v>0</v>
      </c>
      <c r="AH41" s="43">
        <f t="shared" si="6"/>
        <v>0</v>
      </c>
    </row>
    <row r="42" spans="1:34" x14ac:dyDescent="0.2">
      <c r="A42" s="66" t="s">
        <v>78</v>
      </c>
      <c r="B42" s="67"/>
      <c r="C42" s="67"/>
      <c r="D42" s="68"/>
      <c r="E42" s="44">
        <f>IF(E10="X","DQ",E41)</f>
        <v>0</v>
      </c>
      <c r="F42" s="44">
        <f t="shared" ref="F42:AH42" si="7">IF(F10="X","DQ",F41)</f>
        <v>0</v>
      </c>
      <c r="G42" s="44">
        <f t="shared" si="7"/>
        <v>0</v>
      </c>
      <c r="H42" s="44">
        <f t="shared" si="7"/>
        <v>0</v>
      </c>
      <c r="I42" s="44">
        <f t="shared" si="7"/>
        <v>0</v>
      </c>
      <c r="J42" s="44">
        <f t="shared" si="7"/>
        <v>0</v>
      </c>
      <c r="K42" s="44">
        <f t="shared" si="7"/>
        <v>0</v>
      </c>
      <c r="L42" s="44">
        <f t="shared" si="7"/>
        <v>0</v>
      </c>
      <c r="M42" s="44">
        <f t="shared" si="7"/>
        <v>0</v>
      </c>
      <c r="N42" s="44">
        <f t="shared" si="7"/>
        <v>0</v>
      </c>
      <c r="O42" s="44">
        <f t="shared" si="7"/>
        <v>0</v>
      </c>
      <c r="P42" s="44">
        <f t="shared" si="7"/>
        <v>0</v>
      </c>
      <c r="Q42" s="44">
        <f t="shared" si="7"/>
        <v>0</v>
      </c>
      <c r="R42" s="44">
        <f t="shared" si="7"/>
        <v>0</v>
      </c>
      <c r="S42" s="44">
        <f t="shared" si="7"/>
        <v>0</v>
      </c>
      <c r="T42" s="44">
        <f t="shared" si="7"/>
        <v>0</v>
      </c>
      <c r="U42" s="44">
        <f t="shared" si="7"/>
        <v>0</v>
      </c>
      <c r="V42" s="44">
        <f t="shared" si="7"/>
        <v>0</v>
      </c>
      <c r="W42" s="44">
        <f t="shared" si="7"/>
        <v>0</v>
      </c>
      <c r="X42" s="44">
        <f t="shared" si="7"/>
        <v>0</v>
      </c>
      <c r="Y42" s="44">
        <f t="shared" si="7"/>
        <v>0</v>
      </c>
      <c r="Z42" s="44">
        <f t="shared" si="7"/>
        <v>0</v>
      </c>
      <c r="AA42" s="44">
        <f t="shared" si="7"/>
        <v>0</v>
      </c>
      <c r="AB42" s="44">
        <f t="shared" si="7"/>
        <v>0</v>
      </c>
      <c r="AC42" s="44">
        <f t="shared" si="7"/>
        <v>0</v>
      </c>
      <c r="AD42" s="44">
        <f t="shared" si="7"/>
        <v>0</v>
      </c>
      <c r="AE42" s="44">
        <f t="shared" si="7"/>
        <v>0</v>
      </c>
      <c r="AF42" s="44">
        <f t="shared" si="7"/>
        <v>0</v>
      </c>
      <c r="AG42" s="44">
        <f t="shared" si="7"/>
        <v>0</v>
      </c>
      <c r="AH42" s="44">
        <f t="shared" si="7"/>
        <v>0</v>
      </c>
    </row>
    <row r="43" spans="1:34" x14ac:dyDescent="0.2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</row>
    <row r="44" spans="1:34" s="34" customFormat="1" ht="14.45" customHeight="1" x14ac:dyDescent="0.25">
      <c r="A44" s="102" t="s">
        <v>97</v>
      </c>
      <c r="B44" s="94"/>
      <c r="C44" s="94"/>
      <c r="D44" s="9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</row>
    <row r="45" spans="1:34" s="34" customFormat="1" ht="13.9" hidden="1" customHeight="1" x14ac:dyDescent="0.3">
      <c r="A45" s="103" t="s">
        <v>19</v>
      </c>
      <c r="B45" s="104"/>
      <c r="C45" s="104"/>
      <c r="D45" s="104"/>
      <c r="E45" s="46" t="str">
        <f>IF(E44="","","X")</f>
        <v/>
      </c>
      <c r="F45" s="46" t="str">
        <f t="shared" ref="F45:AH45" si="8">IF(F44="","","X")</f>
        <v/>
      </c>
      <c r="G45" s="46" t="str">
        <f t="shared" si="8"/>
        <v/>
      </c>
      <c r="H45" s="46" t="str">
        <f t="shared" si="8"/>
        <v/>
      </c>
      <c r="I45" s="46" t="str">
        <f t="shared" si="8"/>
        <v/>
      </c>
      <c r="J45" s="46" t="str">
        <f t="shared" si="8"/>
        <v/>
      </c>
      <c r="K45" s="46" t="str">
        <f t="shared" si="8"/>
        <v/>
      </c>
      <c r="L45" s="46" t="str">
        <f t="shared" si="8"/>
        <v/>
      </c>
      <c r="M45" s="46" t="str">
        <f t="shared" si="8"/>
        <v/>
      </c>
      <c r="N45" s="46" t="str">
        <f t="shared" si="8"/>
        <v/>
      </c>
      <c r="O45" s="46" t="str">
        <f t="shared" si="8"/>
        <v/>
      </c>
      <c r="P45" s="46" t="str">
        <f t="shared" si="8"/>
        <v/>
      </c>
      <c r="Q45" s="46" t="str">
        <f t="shared" si="8"/>
        <v/>
      </c>
      <c r="R45" s="46" t="str">
        <f t="shared" si="8"/>
        <v/>
      </c>
      <c r="S45" s="46" t="str">
        <f t="shared" si="8"/>
        <v/>
      </c>
      <c r="T45" s="46" t="str">
        <f t="shared" si="8"/>
        <v/>
      </c>
      <c r="U45" s="46" t="str">
        <f t="shared" si="8"/>
        <v/>
      </c>
      <c r="V45" s="46" t="str">
        <f t="shared" si="8"/>
        <v/>
      </c>
      <c r="W45" s="46" t="str">
        <f t="shared" si="8"/>
        <v/>
      </c>
      <c r="X45" s="46" t="str">
        <f t="shared" si="8"/>
        <v/>
      </c>
      <c r="Y45" s="46" t="str">
        <f t="shared" si="8"/>
        <v/>
      </c>
      <c r="Z45" s="46" t="str">
        <f t="shared" si="8"/>
        <v/>
      </c>
      <c r="AA45" s="46" t="str">
        <f t="shared" si="8"/>
        <v/>
      </c>
      <c r="AB45" s="46" t="str">
        <f t="shared" si="8"/>
        <v/>
      </c>
      <c r="AC45" s="46" t="str">
        <f t="shared" si="8"/>
        <v/>
      </c>
      <c r="AD45" s="46" t="str">
        <f t="shared" si="8"/>
        <v/>
      </c>
      <c r="AE45" s="46" t="str">
        <f t="shared" si="8"/>
        <v/>
      </c>
      <c r="AF45" s="46" t="str">
        <f t="shared" si="8"/>
        <v/>
      </c>
      <c r="AG45" s="46" t="str">
        <f t="shared" si="8"/>
        <v/>
      </c>
      <c r="AH45" s="46" t="str">
        <f t="shared" si="8"/>
        <v/>
      </c>
    </row>
    <row r="46" spans="1:34" s="34" customFormat="1" ht="14.45" hidden="1" x14ac:dyDescent="0.3">
      <c r="A46" s="105" t="s">
        <v>34</v>
      </c>
      <c r="B46" s="106"/>
      <c r="C46" s="106"/>
      <c r="D46" s="106"/>
      <c r="E46" s="47">
        <f>IF(E45="X",(75)*0.2,0)</f>
        <v>0</v>
      </c>
      <c r="F46" s="47">
        <f t="shared" ref="F46:AH46" si="9">IF(F45="X",(51)*0.2,0)</f>
        <v>0</v>
      </c>
      <c r="G46" s="47">
        <f t="shared" si="9"/>
        <v>0</v>
      </c>
      <c r="H46" s="47">
        <f t="shared" si="9"/>
        <v>0</v>
      </c>
      <c r="I46" s="47">
        <f t="shared" si="9"/>
        <v>0</v>
      </c>
      <c r="J46" s="47">
        <f t="shared" si="9"/>
        <v>0</v>
      </c>
      <c r="K46" s="47">
        <f t="shared" si="9"/>
        <v>0</v>
      </c>
      <c r="L46" s="47">
        <f t="shared" si="9"/>
        <v>0</v>
      </c>
      <c r="M46" s="47">
        <f t="shared" si="9"/>
        <v>0</v>
      </c>
      <c r="N46" s="47">
        <f t="shared" si="9"/>
        <v>0</v>
      </c>
      <c r="O46" s="47">
        <f t="shared" si="9"/>
        <v>0</v>
      </c>
      <c r="P46" s="47">
        <f t="shared" si="9"/>
        <v>0</v>
      </c>
      <c r="Q46" s="47">
        <f t="shared" si="9"/>
        <v>0</v>
      </c>
      <c r="R46" s="47">
        <f t="shared" si="9"/>
        <v>0</v>
      </c>
      <c r="S46" s="47">
        <f t="shared" si="9"/>
        <v>0</v>
      </c>
      <c r="T46" s="47">
        <f t="shared" si="9"/>
        <v>0</v>
      </c>
      <c r="U46" s="47">
        <f t="shared" si="9"/>
        <v>0</v>
      </c>
      <c r="V46" s="47">
        <f t="shared" si="9"/>
        <v>0</v>
      </c>
      <c r="W46" s="47">
        <f t="shared" si="9"/>
        <v>0</v>
      </c>
      <c r="X46" s="47">
        <f t="shared" si="9"/>
        <v>0</v>
      </c>
      <c r="Y46" s="47">
        <f t="shared" si="9"/>
        <v>0</v>
      </c>
      <c r="Z46" s="47">
        <f t="shared" si="9"/>
        <v>0</v>
      </c>
      <c r="AA46" s="47">
        <f t="shared" si="9"/>
        <v>0</v>
      </c>
      <c r="AB46" s="47">
        <f t="shared" si="9"/>
        <v>0</v>
      </c>
      <c r="AC46" s="47">
        <f t="shared" si="9"/>
        <v>0</v>
      </c>
      <c r="AD46" s="47">
        <f t="shared" si="9"/>
        <v>0</v>
      </c>
      <c r="AE46" s="47">
        <f t="shared" si="9"/>
        <v>0</v>
      </c>
      <c r="AF46" s="47">
        <f t="shared" si="9"/>
        <v>0</v>
      </c>
      <c r="AG46" s="47">
        <f t="shared" si="9"/>
        <v>0</v>
      </c>
      <c r="AH46" s="47">
        <f t="shared" si="9"/>
        <v>0</v>
      </c>
    </row>
    <row r="47" spans="1:34" x14ac:dyDescent="0.2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</row>
    <row r="48" spans="1:34" s="34" customFormat="1" ht="15" x14ac:dyDescent="0.25">
      <c r="A48" s="66" t="s">
        <v>79</v>
      </c>
      <c r="B48" s="67"/>
      <c r="C48" s="67"/>
      <c r="D48" s="68"/>
      <c r="E48" s="43">
        <f>IF(E10="X","DQ",(E37+E42)-E46)</f>
        <v>0</v>
      </c>
      <c r="F48" s="43">
        <f t="shared" ref="F48:AH48" si="10">IF(F10="X","DQ",(F37+F42)-F46)</f>
        <v>0</v>
      </c>
      <c r="G48" s="43">
        <f t="shared" si="10"/>
        <v>0</v>
      </c>
      <c r="H48" s="43">
        <f t="shared" si="10"/>
        <v>0</v>
      </c>
      <c r="I48" s="43">
        <f t="shared" si="10"/>
        <v>0</v>
      </c>
      <c r="J48" s="43">
        <f t="shared" si="10"/>
        <v>0</v>
      </c>
      <c r="K48" s="43">
        <f t="shared" si="10"/>
        <v>0</v>
      </c>
      <c r="L48" s="43">
        <f t="shared" si="10"/>
        <v>0</v>
      </c>
      <c r="M48" s="43">
        <f t="shared" si="10"/>
        <v>0</v>
      </c>
      <c r="N48" s="43">
        <f t="shared" si="10"/>
        <v>0</v>
      </c>
      <c r="O48" s="43">
        <f t="shared" si="10"/>
        <v>0</v>
      </c>
      <c r="P48" s="43">
        <f t="shared" si="10"/>
        <v>0</v>
      </c>
      <c r="Q48" s="43">
        <f t="shared" si="10"/>
        <v>0</v>
      </c>
      <c r="R48" s="43">
        <f t="shared" si="10"/>
        <v>0</v>
      </c>
      <c r="S48" s="43">
        <f t="shared" si="10"/>
        <v>0</v>
      </c>
      <c r="T48" s="43">
        <f t="shared" si="10"/>
        <v>0</v>
      </c>
      <c r="U48" s="43">
        <f t="shared" si="10"/>
        <v>0</v>
      </c>
      <c r="V48" s="43">
        <f t="shared" si="10"/>
        <v>0</v>
      </c>
      <c r="W48" s="43">
        <f t="shared" si="10"/>
        <v>0</v>
      </c>
      <c r="X48" s="43">
        <f t="shared" si="10"/>
        <v>0</v>
      </c>
      <c r="Y48" s="43">
        <f t="shared" si="10"/>
        <v>0</v>
      </c>
      <c r="Z48" s="43">
        <f t="shared" si="10"/>
        <v>0</v>
      </c>
      <c r="AA48" s="43">
        <f t="shared" si="10"/>
        <v>0</v>
      </c>
      <c r="AB48" s="43">
        <f t="shared" si="10"/>
        <v>0</v>
      </c>
      <c r="AC48" s="43">
        <f t="shared" si="10"/>
        <v>0</v>
      </c>
      <c r="AD48" s="43">
        <f t="shared" si="10"/>
        <v>0</v>
      </c>
      <c r="AE48" s="43">
        <f t="shared" si="10"/>
        <v>0</v>
      </c>
      <c r="AF48" s="43">
        <f t="shared" si="10"/>
        <v>0</v>
      </c>
      <c r="AG48" s="43">
        <f t="shared" si="10"/>
        <v>0</v>
      </c>
      <c r="AH48" s="43">
        <f t="shared" si="10"/>
        <v>0</v>
      </c>
    </row>
    <row r="49" spans="1:34" s="34" customFormat="1" ht="15" x14ac:dyDescent="0.25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</row>
    <row r="50" spans="1:34" ht="13.9" customHeight="1" x14ac:dyDescent="0.2">
      <c r="A50" s="98" t="s">
        <v>82</v>
      </c>
      <c r="B50" s="99"/>
      <c r="C50" s="99"/>
      <c r="D50" s="100"/>
      <c r="E50" s="48">
        <f t="shared" ref="E50:AH50" si="11">IF(E48="DQ","DQ",(E32+E48))</f>
        <v>0</v>
      </c>
      <c r="F50" s="48">
        <f t="shared" si="11"/>
        <v>0</v>
      </c>
      <c r="G50" s="48">
        <f t="shared" si="11"/>
        <v>0</v>
      </c>
      <c r="H50" s="48">
        <f t="shared" si="11"/>
        <v>0</v>
      </c>
      <c r="I50" s="48">
        <f t="shared" si="11"/>
        <v>0</v>
      </c>
      <c r="J50" s="48">
        <f t="shared" si="11"/>
        <v>0</v>
      </c>
      <c r="K50" s="48">
        <f t="shared" si="11"/>
        <v>0</v>
      </c>
      <c r="L50" s="48">
        <f t="shared" si="11"/>
        <v>0</v>
      </c>
      <c r="M50" s="48">
        <f t="shared" si="11"/>
        <v>0</v>
      </c>
      <c r="N50" s="48">
        <f t="shared" si="11"/>
        <v>0</v>
      </c>
      <c r="O50" s="48">
        <f t="shared" si="11"/>
        <v>0</v>
      </c>
      <c r="P50" s="48">
        <f t="shared" si="11"/>
        <v>0</v>
      </c>
      <c r="Q50" s="48">
        <f t="shared" si="11"/>
        <v>0</v>
      </c>
      <c r="R50" s="48">
        <f t="shared" si="11"/>
        <v>0</v>
      </c>
      <c r="S50" s="48">
        <f t="shared" si="11"/>
        <v>0</v>
      </c>
      <c r="T50" s="48">
        <f t="shared" si="11"/>
        <v>0</v>
      </c>
      <c r="U50" s="48">
        <f t="shared" si="11"/>
        <v>0</v>
      </c>
      <c r="V50" s="48">
        <f t="shared" si="11"/>
        <v>0</v>
      </c>
      <c r="W50" s="48">
        <f t="shared" si="11"/>
        <v>0</v>
      </c>
      <c r="X50" s="48">
        <f t="shared" si="11"/>
        <v>0</v>
      </c>
      <c r="Y50" s="48">
        <f t="shared" si="11"/>
        <v>0</v>
      </c>
      <c r="Z50" s="48">
        <f t="shared" si="11"/>
        <v>0</v>
      </c>
      <c r="AA50" s="48">
        <f t="shared" si="11"/>
        <v>0</v>
      </c>
      <c r="AB50" s="48">
        <f t="shared" si="11"/>
        <v>0</v>
      </c>
      <c r="AC50" s="48">
        <f t="shared" si="11"/>
        <v>0</v>
      </c>
      <c r="AD50" s="48">
        <f t="shared" si="11"/>
        <v>0</v>
      </c>
      <c r="AE50" s="48">
        <f t="shared" si="11"/>
        <v>0</v>
      </c>
      <c r="AF50" s="48">
        <f t="shared" si="11"/>
        <v>0</v>
      </c>
      <c r="AG50" s="48">
        <f t="shared" si="11"/>
        <v>0</v>
      </c>
      <c r="AH50" s="48">
        <f t="shared" si="11"/>
        <v>0</v>
      </c>
    </row>
    <row r="51" spans="1:34" ht="13.9" customHeight="1" x14ac:dyDescent="0.2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</row>
    <row r="52" spans="1:34" ht="37.15" customHeight="1" x14ac:dyDescent="0.2">
      <c r="A52" s="89" t="s">
        <v>99</v>
      </c>
      <c r="B52" s="90"/>
      <c r="C52" s="90"/>
      <c r="D52" s="90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</row>
  </sheetData>
  <sheetProtection algorithmName="SHA-512" hashValue="QyolDF8IgJOMQ2MRiPbrKo8JdRPeXxzy862anh/Rf0Ex6zIH6YLqO6+UQ4EctJO4zMy+4dtHJSyyi8hS8oIMYw==" saltValue="MuC75BzpD7PTR592L4jhUg==" spinCount="100000" sheet="1" selectLockedCells="1"/>
  <customSheetViews>
    <customSheetView guid="{4820DA2E-A244-384F-A7D8-CE7658576F35}" scale="160" showGridLines="0" topLeftCell="A22">
      <selection activeCell="A24" sqref="A24:C24"/>
      <rowBreaks count="2" manualBreakCount="2">
        <brk id="23" max="16383" man="1"/>
        <brk id="43" max="16383" man="1"/>
      </rowBreaks>
      <pageMargins left="0.7" right="0.7" top="0.75" bottom="0.75" header="0.3" footer="0.3"/>
      <printOptions horizontalCentered="1"/>
      <pageSetup scale="91" orientation="portrait"/>
    </customSheetView>
  </customSheetViews>
  <mergeCells count="105">
    <mergeCell ref="AG35:AG36"/>
    <mergeCell ref="AH35:AH36"/>
    <mergeCell ref="A31:AH31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X35:X36"/>
    <mergeCell ref="Y35:Y36"/>
    <mergeCell ref="Z35:Z36"/>
    <mergeCell ref="AA35:AA36"/>
    <mergeCell ref="AB35:AB36"/>
    <mergeCell ref="AC35:AC36"/>
    <mergeCell ref="AD35:AD36"/>
    <mergeCell ref="AE35:AE36"/>
    <mergeCell ref="AF35:AF36"/>
    <mergeCell ref="A48:D48"/>
    <mergeCell ref="A52:D52"/>
    <mergeCell ref="A29:D29"/>
    <mergeCell ref="A30:D30"/>
    <mergeCell ref="A32:D32"/>
    <mergeCell ref="A40:D40"/>
    <mergeCell ref="A50:D50"/>
    <mergeCell ref="A42:D42"/>
    <mergeCell ref="A41:D41"/>
    <mergeCell ref="A43:AH43"/>
    <mergeCell ref="A44:D44"/>
    <mergeCell ref="A45:D45"/>
    <mergeCell ref="A46:D46"/>
    <mergeCell ref="A47:AH47"/>
    <mergeCell ref="A49:AH49"/>
    <mergeCell ref="A33:AH33"/>
    <mergeCell ref="A51:AH51"/>
    <mergeCell ref="A38:D38"/>
    <mergeCell ref="E38:AH38"/>
    <mergeCell ref="A37:D37"/>
    <mergeCell ref="T35:T36"/>
    <mergeCell ref="U35:U36"/>
    <mergeCell ref="V35:V36"/>
    <mergeCell ref="W35:W36"/>
    <mergeCell ref="E34:AH34"/>
    <mergeCell ref="E1:E4"/>
    <mergeCell ref="A4:D4"/>
    <mergeCell ref="A5:D5"/>
    <mergeCell ref="A6:D6"/>
    <mergeCell ref="E20:AH20"/>
    <mergeCell ref="F1:F4"/>
    <mergeCell ref="V1:V4"/>
    <mergeCell ref="W1:W4"/>
    <mergeCell ref="X1:X4"/>
    <mergeCell ref="A27:AH27"/>
    <mergeCell ref="P1:P4"/>
    <mergeCell ref="R1:R4"/>
    <mergeCell ref="A8:D8"/>
    <mergeCell ref="S1:S4"/>
    <mergeCell ref="T1:T4"/>
    <mergeCell ref="E14:AH14"/>
    <mergeCell ref="AD1:AD4"/>
    <mergeCell ref="U1:U4"/>
    <mergeCell ref="G1:G4"/>
    <mergeCell ref="A9:D9"/>
    <mergeCell ref="A7:D7"/>
    <mergeCell ref="H1:H4"/>
    <mergeCell ref="I1:I4"/>
    <mergeCell ref="C2:D2"/>
    <mergeCell ref="A34:D34"/>
    <mergeCell ref="A1:D1"/>
    <mergeCell ref="A3:D3"/>
    <mergeCell ref="A13:D13"/>
    <mergeCell ref="A19:D19"/>
    <mergeCell ref="A20:D20"/>
    <mergeCell ref="A28:D28"/>
    <mergeCell ref="A10:D10"/>
    <mergeCell ref="A11:D11"/>
    <mergeCell ref="A26:D26"/>
    <mergeCell ref="A14:D14"/>
    <mergeCell ref="A2:B2"/>
    <mergeCell ref="E11:AH13"/>
    <mergeCell ref="AE1:AE4"/>
    <mergeCell ref="AF1:AF4"/>
    <mergeCell ref="AG1:AG4"/>
    <mergeCell ref="AH1:AH4"/>
    <mergeCell ref="Z1:Z4"/>
    <mergeCell ref="AA1:AA4"/>
    <mergeCell ref="AB1:AB4"/>
    <mergeCell ref="AC1:AC4"/>
    <mergeCell ref="Y1:Y4"/>
    <mergeCell ref="J1:J4"/>
    <mergeCell ref="Q1:Q4"/>
    <mergeCell ref="K1:K4"/>
    <mergeCell ref="L1:L4"/>
    <mergeCell ref="M1:M4"/>
    <mergeCell ref="N1:N4"/>
    <mergeCell ref="O1:O4"/>
  </mergeCells>
  <phoneticPr fontId="5" type="noConversion"/>
  <dataValidations count="4">
    <dataValidation type="whole" allowBlank="1" showErrorMessage="1" errorTitle="Score Entry" error="Score must be between 0 and 10" promptTitle="Score Entry" prompt="Score Must Be Between 0 and 10" sqref="E15:AH18 E21:AH25 E39:AH39">
      <formula1>0</formula1>
      <formula2>10</formula2>
    </dataValidation>
    <dataValidation allowBlank="1" showErrorMessage="1" errorTitle="Score Entry" error="Score must be between 0 and 10" promptTitle="Score Entry" prompt="Score Must Be Between 0 and 10" sqref="E40:AH40"/>
    <dataValidation type="list" allowBlank="1" showInputMessage="1" showErrorMessage="1" errorTitle="Score Entry" error="Score must be 0, 25, 30, 35, 40, 45, 50, 55, 60" sqref="E35:AH36">
      <formula1>"0,25,30,35,40,45,50,55,60"</formula1>
    </dataValidation>
    <dataValidation type="list" allowBlank="1" showErrorMessage="1" errorTitle="Score Entry" error="Score must be an X" promptTitle="Scoring Entry" prompt="Score Must Be an X" sqref="E5:AH10">
      <formula1>"X"</formula1>
    </dataValidation>
  </dataValidations>
  <printOptions horizontalCentered="1"/>
  <pageMargins left="0.75" right="0.75" top="1" bottom="1" header="0.5" footer="0.5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3"/>
  <sheetViews>
    <sheetView workbookViewId="0"/>
  </sheetViews>
  <sheetFormatPr defaultColWidth="8.7109375" defaultRowHeight="15" x14ac:dyDescent="0.25"/>
  <cols>
    <col min="2" max="2" width="35.42578125" bestFit="1" customWidth="1"/>
  </cols>
  <sheetData>
    <row r="1" spans="1:7" x14ac:dyDescent="0.25">
      <c r="A1" s="2" t="s">
        <v>22</v>
      </c>
      <c r="B1" s="1" t="s">
        <v>4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25">
      <c r="A2" s="2" t="s">
        <v>23</v>
      </c>
      <c r="B2" s="1" t="s">
        <v>5</v>
      </c>
      <c r="D2">
        <v>10</v>
      </c>
      <c r="E2">
        <v>20</v>
      </c>
      <c r="F2">
        <v>36</v>
      </c>
      <c r="G2">
        <v>5</v>
      </c>
    </row>
    <row r="3" spans="1:7" x14ac:dyDescent="0.25">
      <c r="A3" s="5" t="s">
        <v>17</v>
      </c>
      <c r="B3" s="4" t="s">
        <v>10</v>
      </c>
      <c r="D3">
        <v>9</v>
      </c>
      <c r="E3">
        <v>19</v>
      </c>
    </row>
    <row r="4" spans="1:7" x14ac:dyDescent="0.25">
      <c r="A4" s="5" t="s">
        <v>17</v>
      </c>
      <c r="B4" s="4" t="s">
        <v>11</v>
      </c>
      <c r="D4">
        <v>8</v>
      </c>
      <c r="E4">
        <v>18</v>
      </c>
    </row>
    <row r="5" spans="1:7" x14ac:dyDescent="0.25">
      <c r="A5" s="6" t="s">
        <v>17</v>
      </c>
      <c r="B5" s="4" t="s">
        <v>18</v>
      </c>
      <c r="D5">
        <v>7</v>
      </c>
      <c r="E5">
        <v>17</v>
      </c>
    </row>
    <row r="6" spans="1:7" x14ac:dyDescent="0.25">
      <c r="A6" s="2">
        <v>30</v>
      </c>
      <c r="B6" s="1" t="s">
        <v>6</v>
      </c>
      <c r="D6">
        <v>6</v>
      </c>
      <c r="E6">
        <v>16</v>
      </c>
    </row>
    <row r="7" spans="1:7" x14ac:dyDescent="0.25">
      <c r="A7" s="6" t="s">
        <v>100</v>
      </c>
      <c r="B7" s="1" t="s">
        <v>7</v>
      </c>
      <c r="D7">
        <v>5</v>
      </c>
      <c r="E7">
        <v>15</v>
      </c>
    </row>
    <row r="8" spans="1:7" x14ac:dyDescent="0.25">
      <c r="A8" s="6" t="s">
        <v>101</v>
      </c>
      <c r="B8" s="1" t="s">
        <v>8</v>
      </c>
      <c r="D8">
        <v>4</v>
      </c>
      <c r="E8">
        <v>14</v>
      </c>
    </row>
    <row r="9" spans="1:7" x14ac:dyDescent="0.25">
      <c r="A9" s="7" t="s">
        <v>102</v>
      </c>
      <c r="B9" s="3" t="s">
        <v>9</v>
      </c>
      <c r="D9">
        <v>3</v>
      </c>
      <c r="E9">
        <v>13</v>
      </c>
    </row>
    <row r="10" spans="1:7" x14ac:dyDescent="0.25">
      <c r="D10">
        <v>2</v>
      </c>
      <c r="E10">
        <v>12</v>
      </c>
    </row>
    <row r="11" spans="1:7" x14ac:dyDescent="0.25">
      <c r="D11">
        <v>1</v>
      </c>
      <c r="E11">
        <v>11</v>
      </c>
    </row>
    <row r="12" spans="1:7" x14ac:dyDescent="0.25">
      <c r="D12">
        <v>0</v>
      </c>
      <c r="E12">
        <v>10</v>
      </c>
    </row>
    <row r="13" spans="1:7" x14ac:dyDescent="0.25">
      <c r="E13">
        <v>9</v>
      </c>
    </row>
    <row r="14" spans="1:7" x14ac:dyDescent="0.25">
      <c r="E14">
        <v>8</v>
      </c>
    </row>
    <row r="15" spans="1:7" x14ac:dyDescent="0.25">
      <c r="E15">
        <v>7</v>
      </c>
    </row>
    <row r="16" spans="1:7" x14ac:dyDescent="0.25">
      <c r="E16">
        <v>6</v>
      </c>
    </row>
    <row r="17" spans="5:5" x14ac:dyDescent="0.25">
      <c r="E17">
        <v>5</v>
      </c>
    </row>
    <row r="18" spans="5:5" x14ac:dyDescent="0.25">
      <c r="E18">
        <v>4</v>
      </c>
    </row>
    <row r="19" spans="5:5" x14ac:dyDescent="0.25">
      <c r="E19">
        <v>3</v>
      </c>
    </row>
    <row r="20" spans="5:5" x14ac:dyDescent="0.25">
      <c r="E20">
        <v>2</v>
      </c>
    </row>
    <row r="21" spans="5:5" x14ac:dyDescent="0.25">
      <c r="E21">
        <v>1</v>
      </c>
    </row>
    <row r="22" spans="5:5" x14ac:dyDescent="0.25">
      <c r="E22">
        <v>0</v>
      </c>
    </row>
    <row r="23" spans="5:5" x14ac:dyDescent="0.25">
      <c r="E23">
        <v>0</v>
      </c>
    </row>
  </sheetData>
  <sheetProtection algorithmName="SHA-512" hashValue="llTrPJxybZciIH/b6Ay1Z08T/H9Vc7IGA3dK+XzWGQPDVifFuJG3epYpbEzyk5G0+/0ZMj92ePUqpBbhlpKfMg==" saltValue="oZAdcbTS0tSTrq62P/oPrw==" spinCount="100000" sheet="1" objects="1" scenarios="1"/>
  <customSheetViews>
    <customSheetView guid="{4820DA2E-A244-384F-A7D8-CE7658576F35}">
      <pageMargins left="0.7" right="0.7" top="0.75" bottom="0.75" header="0.3" footer="0.3"/>
    </customSheetView>
  </customSheetViews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Score Entry</vt:lpstr>
      <vt:lpstr>Settings</vt:lpstr>
      <vt:lpstr>X1_</vt:lpstr>
      <vt:lpstr>X2_</vt:lpstr>
      <vt:lpstr>X3_</vt:lpstr>
      <vt:lpstr>X4_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M. Williams</dc:creator>
  <cp:lastModifiedBy>Sue King</cp:lastModifiedBy>
  <cp:lastPrinted>2017-10-25T16:37:26Z</cp:lastPrinted>
  <dcterms:created xsi:type="dcterms:W3CDTF">2012-11-08T19:06:34Z</dcterms:created>
  <dcterms:modified xsi:type="dcterms:W3CDTF">2018-08-15T18:02:53Z</dcterms:modified>
</cp:coreProperties>
</file>